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Ralph</author>
  </authors>
  <commentList>
    <comment ref="A7" authorId="0">
      <text>
        <r>
          <rPr>
            <b/>
            <sz val="9"/>
            <rFont val="Tahoma"/>
            <family val="2"/>
          </rPr>
          <t>Ralph:</t>
        </r>
        <r>
          <rPr>
            <sz val="9"/>
            <rFont val="Tahoma"/>
            <family val="2"/>
          </rPr>
          <t xml:space="preserve">
Change the date code each day
AMMDDLLL
A = 2013
MM = Month ex  06 for June
DD = Day   ex. 01 for first day
LLL = Load number
</t>
        </r>
      </text>
    </comment>
    <comment ref="I7" authorId="0">
      <text>
        <r>
          <rPr>
            <b/>
            <sz val="9"/>
            <rFont val="Tahoma"/>
            <family val="2"/>
          </rPr>
          <t>Ralph:</t>
        </r>
        <r>
          <rPr>
            <sz val="9"/>
            <rFont val="Tahoma"/>
            <family val="2"/>
          </rPr>
          <t xml:space="preserve">
=N8*42</t>
        </r>
      </text>
    </comment>
    <comment ref="K7" authorId="0">
      <text>
        <r>
          <rPr>
            <b/>
            <sz val="9"/>
            <rFont val="Tahoma"/>
            <family val="2"/>
          </rPr>
          <t>Ralph:</t>
        </r>
        <r>
          <rPr>
            <sz val="9"/>
            <rFont val="Tahoma"/>
            <family val="2"/>
          </rPr>
          <t xml:space="preserve">
=I8*8.33</t>
        </r>
      </text>
    </comment>
    <comment ref="P41" authorId="0">
      <text>
        <r>
          <rPr>
            <b/>
            <sz val="9"/>
            <rFont val="Tahoma"/>
            <family val="2"/>
          </rPr>
          <t>Ralph:</t>
        </r>
        <r>
          <rPr>
            <sz val="9"/>
            <rFont val="Tahoma"/>
            <family val="2"/>
          </rPr>
          <t xml:space="preserve">
Spilit Load</t>
        </r>
      </text>
    </comment>
    <comment ref="P42" authorId="0">
      <text>
        <r>
          <rPr>
            <b/>
            <sz val="9"/>
            <rFont val="Tahoma"/>
            <family val="2"/>
          </rPr>
          <t>Ralph:</t>
        </r>
        <r>
          <rPr>
            <sz val="9"/>
            <rFont val="Tahoma"/>
            <family val="2"/>
          </rPr>
          <t xml:space="preserve">
Spilit Load</t>
        </r>
      </text>
    </comment>
  </commentList>
</comments>
</file>

<file path=xl/sharedStrings.xml><?xml version="1.0" encoding="utf-8"?>
<sst xmlns="http://schemas.openxmlformats.org/spreadsheetml/2006/main" count="435" uniqueCount="203">
  <si>
    <t>835521,834376</t>
  </si>
  <si>
    <t>47-009-00125</t>
  </si>
  <si>
    <t>116B</t>
  </si>
  <si>
    <t>8936</t>
  </si>
  <si>
    <t>834658,834826</t>
  </si>
  <si>
    <t>34-067-2-1069</t>
  </si>
  <si>
    <t>Buckeye Brine, LLC.</t>
  </si>
  <si>
    <t xml:space="preserve"> </t>
  </si>
  <si>
    <t>Trucker</t>
  </si>
  <si>
    <t>Origin</t>
  </si>
  <si>
    <t>Bill of</t>
  </si>
  <si>
    <t>Load ID</t>
  </si>
  <si>
    <t>Receipt</t>
  </si>
  <si>
    <t>Date</t>
  </si>
  <si>
    <t>Customer</t>
  </si>
  <si>
    <t>UIC</t>
  </si>
  <si>
    <t>Hauler</t>
  </si>
  <si>
    <t>Trk #</t>
  </si>
  <si>
    <t xml:space="preserve"> Gals</t>
  </si>
  <si>
    <t>SPG</t>
  </si>
  <si>
    <t># / Gal</t>
  </si>
  <si>
    <t>I/O</t>
  </si>
  <si>
    <t>Permit#</t>
  </si>
  <si>
    <t>Facility</t>
  </si>
  <si>
    <t>Vol BBL</t>
  </si>
  <si>
    <t>Lading</t>
  </si>
  <si>
    <t xml:space="preserve">  </t>
  </si>
  <si>
    <t>I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</si>
  <si>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</si>
  <si>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</si>
  <si>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</si>
  <si>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</si>
  <si>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</si>
  <si>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</si>
  <si>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</si>
  <si>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</si>
  <si>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</si>
  <si>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</si>
  <si>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</si>
  <si>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</si>
  <si>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34-013-2-0675</t>
  </si>
  <si>
    <t>qs158</t>
  </si>
  <si>
    <t>34-019-2-2243</t>
  </si>
  <si>
    <t>836127,837334,834538,837333</t>
  </si>
  <si>
    <t>O</t>
  </si>
  <si>
    <t>836771,836982,836917,835099,835803,835801</t>
  </si>
  <si>
    <t>47-069-00110</t>
  </si>
  <si>
    <t>834945,835090,834478,834321,833631</t>
  </si>
  <si>
    <t>47-069-00068</t>
  </si>
  <si>
    <t>832921,637870</t>
  </si>
  <si>
    <t>37-125-24672</t>
  </si>
  <si>
    <t>34-019-2-2257</t>
  </si>
  <si>
    <t>838148,836906,836905,838149,836223,836646</t>
  </si>
  <si>
    <t>34-019-2-2256</t>
  </si>
  <si>
    <t>QS158</t>
  </si>
  <si>
    <t>34-019-2-2168</t>
  </si>
  <si>
    <t>836083,836984,836983,834734,834732</t>
  </si>
  <si>
    <t>836125,836112,836147,836569,836570,835330</t>
  </si>
  <si>
    <t>34-019-2-2276</t>
  </si>
  <si>
    <t>836807,836808,836831,835891,836806</t>
  </si>
  <si>
    <t>47-069-00119</t>
  </si>
  <si>
    <t>834920,834153,834921,832740,832294,832660,835865</t>
  </si>
  <si>
    <t>V15-15286</t>
  </si>
  <si>
    <t>34-019-2-2303</t>
  </si>
  <si>
    <t>837739,837099,836712,837535,837171837534</t>
  </si>
  <si>
    <t>34-019-2-2268</t>
  </si>
  <si>
    <t>836468,836466,836469,836465,835454,836467</t>
  </si>
  <si>
    <t>34-019-2-2102</t>
  </si>
  <si>
    <t>834609,834610</t>
  </si>
  <si>
    <t>34-067-2-1093</t>
  </si>
  <si>
    <t>836115,834854,836084</t>
  </si>
  <si>
    <t xml:space="preserve"> </t>
  </si>
  <si>
    <t>Riverside Recycling and Solids Processing</t>
  </si>
  <si>
    <t xml:space="preserve"> </t>
  </si>
  <si>
    <t>Receiving Log</t>
  </si>
  <si>
    <t xml:space="preserve"> </t>
  </si>
  <si>
    <t xml:space="preserve"> </t>
  </si>
  <si>
    <t>Daily total</t>
  </si>
  <si>
    <t>834746,835169,836414</t>
  </si>
  <si>
    <t>V16-15287</t>
  </si>
  <si>
    <t>34-019-2-2242</t>
  </si>
  <si>
    <t>QS168</t>
  </si>
  <si>
    <t>34-019-2-2180</t>
  </si>
  <si>
    <t>836211,836000,836270,835721,834993,838285</t>
  </si>
  <si>
    <t>QS166</t>
  </si>
  <si>
    <t>QS162</t>
  </si>
  <si>
    <t>34-019-2-2261</t>
  </si>
  <si>
    <t>David Kobasico</t>
  </si>
  <si>
    <t>34-019-2-2270</t>
  </si>
  <si>
    <t>34-029-2-1753</t>
  </si>
  <si>
    <t>835332,836038</t>
  </si>
  <si>
    <t>34-067-2-1070</t>
  </si>
  <si>
    <t>834856,835723,835724,836132,836716,836642</t>
  </si>
  <si>
    <t>34-019-2-1712</t>
  </si>
  <si>
    <t>834812,835202</t>
  </si>
  <si>
    <t>834142,835715,835716,835714</t>
  </si>
  <si>
    <t>34-029-2-1699</t>
  </si>
  <si>
    <t>34-099-2-3164</t>
  </si>
  <si>
    <t>833921,836064</t>
  </si>
  <si>
    <t>34-157-2-5508</t>
  </si>
  <si>
    <t>836138</t>
  </si>
  <si>
    <t>34-067-2-1091</t>
  </si>
  <si>
    <t>130570</t>
  </si>
  <si>
    <t>1584-1737</t>
  </si>
  <si>
    <t>WVD988780532</t>
  </si>
  <si>
    <t>PA-0553/DaveMeeks</t>
  </si>
  <si>
    <t>34-019-2-2380</t>
  </si>
  <si>
    <t>837651,837509,836490,837650</t>
  </si>
  <si>
    <t>837172,837173,834898</t>
  </si>
  <si>
    <t>34-019-2-2342</t>
  </si>
  <si>
    <t>34-019-2-2287</t>
  </si>
  <si>
    <t>836391,837170</t>
  </si>
  <si>
    <t>Jbrown</t>
  </si>
  <si>
    <t>XYZ  Trucking</t>
  </si>
  <si>
    <t>ABC Energy</t>
  </si>
  <si>
    <t>A1225001</t>
  </si>
  <si>
    <t>A1225002</t>
  </si>
  <si>
    <t>A1225003</t>
  </si>
  <si>
    <t>A1225004</t>
  </si>
  <si>
    <t>A1225005</t>
  </si>
  <si>
    <t>A1225006</t>
  </si>
  <si>
    <t>A1225007</t>
  </si>
  <si>
    <t>A1225008</t>
  </si>
  <si>
    <t>A1225009</t>
  </si>
  <si>
    <t>A1225010</t>
  </si>
  <si>
    <t>A1225011</t>
  </si>
  <si>
    <t>A1225012</t>
  </si>
  <si>
    <t>A1225013</t>
  </si>
  <si>
    <t>A1225014</t>
  </si>
  <si>
    <t>A1225015</t>
  </si>
  <si>
    <t>A1225016</t>
  </si>
  <si>
    <t>A1225017</t>
  </si>
  <si>
    <t>A1225018</t>
  </si>
  <si>
    <t>A1225019</t>
  </si>
  <si>
    <t>A1225020</t>
  </si>
  <si>
    <t>A1225021</t>
  </si>
  <si>
    <t>A1225022</t>
  </si>
  <si>
    <t>A1225023</t>
  </si>
  <si>
    <t>A1225024</t>
  </si>
  <si>
    <t>A1225025</t>
  </si>
  <si>
    <t>A1225026</t>
  </si>
  <si>
    <t>A1225027</t>
  </si>
  <si>
    <t>A1225028</t>
  </si>
  <si>
    <t>A1225029</t>
  </si>
  <si>
    <t>A1225030</t>
  </si>
  <si>
    <t>A1225031</t>
  </si>
  <si>
    <t>A1225032</t>
  </si>
  <si>
    <t>A1225033</t>
  </si>
  <si>
    <t>A1225034</t>
  </si>
  <si>
    <t>A1225035</t>
  </si>
  <si>
    <t>A1225043</t>
  </si>
  <si>
    <t>A1225044</t>
  </si>
  <si>
    <t>A1225045</t>
  </si>
  <si>
    <t>A1225046</t>
  </si>
  <si>
    <t>A1225047</t>
  </si>
  <si>
    <t>A1225048</t>
  </si>
  <si>
    <t>A1225049</t>
  </si>
  <si>
    <t>A1225050</t>
  </si>
  <si>
    <t>A1225068</t>
  </si>
  <si>
    <t>A1225069</t>
  </si>
  <si>
    <t>A1225070</t>
  </si>
  <si>
    <t>A1225071</t>
  </si>
  <si>
    <t>A1225072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</si>
  <si>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</si>
  <si>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</si>
  <si>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</si>
  <si>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</si>
  <si>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</si>
  <si>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</si>
  <si>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</si>
  <si>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</si>
  <si>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</si>
  <si>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</si>
  <si>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</si>
  <si>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</si>
  <si>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</si>
  <si>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</si>
  <si>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</si>
  <si>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</si>
  <si>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</si>
  <si>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</si>
  <si>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</si>
  <si>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</si>
  <si>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</si>
  <si>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</si>
  <si>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</si>
  <si>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9575</t>
  </si>
  <si>
    <t>9576</t>
  </si>
  <si>
    <t>9577</t>
  </si>
  <si>
    <t>9578</t>
  </si>
  <si>
    <t>9579</t>
  </si>
  <si>
    <t>9580</t>
  </si>
  <si>
    <t>9581</t>
  </si>
  <si>
    <t>9582</t>
  </si>
  <si>
    <t>9600</t>
  </si>
  <si>
    <t>9601</t>
  </si>
  <si>
    <t>9602</t>
  </si>
  <si>
    <t>9603</t>
  </si>
  <si>
    <t>9604</t>
  </si>
  <si>
    <t>:18</t>
  </si>
  <si>
    <t>47-069-00123</t>
  </si>
  <si>
    <t>832739</t>
  </si>
  <si>
    <t>416412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</si>
</sst>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;@"/>
    <numFmt numFmtId="169" formatCode="h:mm;@"/>
    <numFmt numFmtId="170" formatCode="_(* #,##0_);_(* \(#,##0\);_(* &quot;-&quot;??_);_(@_)"/>
    <numFmt numFmtId="171" formatCode="0.0"/>
    <numFmt numFmtId="172" formatCode="m/d/yy;@"/>
    <numFmt numFmtId="173" formatCode="mmm\-yyyy"/>
    <numFmt numFmtId="174" formatCode="0.000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[$-F400]h:mm:ss\ AM/PM"/>
    <numFmt numFmtId="183" formatCode="#,##0;[Red]#,##0"/>
    <numFmt numFmtId="184" formatCode="#,##0.0"/>
    <numFmt numFmtId="185" formatCode="0.0;[Red]0.0"/>
    <numFmt numFmtId="186" formatCode="General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0"/>
    </font>
    <font>
      <sz val="10"/>
      <name val="Arial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171" fontId="17" fillId="0" borderId="0" xfId="42" applyNumberFormat="1" applyFont="1" applyFill="1" applyAlignment="1">
      <alignment/>
    </xf>
    <xf numFmtId="169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Fill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" fontId="17" fillId="0" borderId="0" xfId="42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1" fontId="24" fillId="0" borderId="0" xfId="42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71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1" fontId="17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1" fontId="17" fillId="0" borderId="0" xfId="0" applyNumberFormat="1" applyFont="1" applyFill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Fill="1" applyBorder="1" applyAlignment="1">
      <alignment horizontal="right"/>
    </xf>
    <xf numFmtId="20" fontId="0" fillId="0" borderId="0" xfId="0" applyNumberFormat="1" applyFont="1" applyAlignment="1">
      <alignment horizontal="right"/>
    </xf>
    <xf numFmtId="171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171" fontId="17" fillId="0" borderId="0" xfId="42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center"/>
    </xf>
    <xf numFmtId="20" fontId="15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" fontId="25" fillId="0" borderId="10" xfId="42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7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171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tabSelected="1" zoomScale="125" zoomScaleNormal="125" zoomScalePageLayoutView="0" workbookViewId="0" topLeftCell="A1">
      <selection activeCell="X19" sqref="X19"/>
    </sheetView>
  </sheetViews>
  <sheetFormatPr defaultColWidth="9.140625" defaultRowHeight="15"/>
  <cols>
    <col min="1" max="1" width="9.140625" style="24" customWidth="1"/>
    <col min="2" max="2" width="5.8515625" style="38" customWidth="1"/>
    <col min="3" max="3" width="9.140625" style="38" customWidth="1"/>
    <col min="4" max="4" width="5.7109375" style="39" customWidth="1"/>
    <col min="5" max="5" width="11.421875" style="38" customWidth="1"/>
    <col min="6" max="6" width="4.140625" style="38" customWidth="1"/>
    <col min="7" max="7" width="9.28125" style="38" customWidth="1"/>
    <col min="8" max="8" width="7.28125" style="14" customWidth="1"/>
    <col min="9" max="9" width="7.28125" style="43" customWidth="1"/>
    <col min="10" max="10" width="5.28125" style="44" customWidth="1"/>
    <col min="11" max="11" width="5.28125" style="40" customWidth="1"/>
    <col min="12" max="12" width="3.7109375" style="38" customWidth="1"/>
    <col min="13" max="13" width="3.421875" style="38" customWidth="1"/>
    <col min="14" max="14" width="3.7109375" style="57" customWidth="1"/>
    <col min="15" max="15" width="8.00390625" style="40" customWidth="1"/>
    <col min="16" max="16" width="3.8515625" style="41" customWidth="1"/>
    <col min="17" max="17" width="8.421875" style="23" customWidth="1"/>
    <col min="18" max="18" width="13.28125" style="24" hidden="1" customWidth="1"/>
    <col min="19" max="20" width="9.140625" style="24" hidden="1" customWidth="1"/>
    <col min="21" max="16384" width="9.140625" style="24" customWidth="1"/>
  </cols>
  <sheetData>
    <row r="1" spans="1:16" ht="15">
      <c r="A1" s="19"/>
      <c r="B1" s="19"/>
      <c r="C1" s="20" t="s">
        <v>73</v>
      </c>
      <c r="D1" s="11"/>
      <c r="E1" s="81" t="s">
        <v>6</v>
      </c>
      <c r="F1" s="82"/>
      <c r="G1" s="82"/>
      <c r="H1" s="82"/>
      <c r="I1" s="17"/>
      <c r="J1" s="21"/>
      <c r="K1" s="16"/>
      <c r="L1" s="19" t="s">
        <v>7</v>
      </c>
      <c r="M1" s="19"/>
      <c r="N1" s="53" t="s">
        <v>71</v>
      </c>
      <c r="O1" s="60" t="s">
        <v>71</v>
      </c>
      <c r="P1" s="62" t="s">
        <v>75</v>
      </c>
    </row>
    <row r="2" spans="1:16" ht="15">
      <c r="A2" s="25"/>
      <c r="B2" s="19"/>
      <c r="C2" s="20"/>
      <c r="D2" s="11"/>
      <c r="E2" s="81" t="s">
        <v>72</v>
      </c>
      <c r="F2" s="82"/>
      <c r="G2" s="82"/>
      <c r="H2" s="82"/>
      <c r="I2" s="17"/>
      <c r="J2" s="21"/>
      <c r="K2" s="16"/>
      <c r="L2" s="19"/>
      <c r="M2" s="19"/>
      <c r="N2" s="54"/>
      <c r="O2" s="16"/>
      <c r="P2" s="62" t="s">
        <v>76</v>
      </c>
    </row>
    <row r="3" spans="1:16" ht="15">
      <c r="A3" s="25"/>
      <c r="B3" s="19"/>
      <c r="C3" s="20"/>
      <c r="D3" s="11"/>
      <c r="E3" s="81" t="s">
        <v>74</v>
      </c>
      <c r="F3" s="82"/>
      <c r="G3" s="82"/>
      <c r="H3" s="82"/>
      <c r="I3" s="17"/>
      <c r="J3" s="21"/>
      <c r="K3" s="16"/>
      <c r="L3" s="19"/>
      <c r="M3" s="19"/>
      <c r="N3" s="55"/>
      <c r="O3" s="16"/>
      <c r="P3" s="22"/>
    </row>
    <row r="4" spans="1:16" ht="15">
      <c r="A4" s="25"/>
      <c r="B4" s="19"/>
      <c r="C4" s="20"/>
      <c r="D4" s="11"/>
      <c r="E4" s="19"/>
      <c r="F4" s="19" t="s">
        <v>71</v>
      </c>
      <c r="G4" s="19" t="s">
        <v>71</v>
      </c>
      <c r="H4" s="12" t="s">
        <v>71</v>
      </c>
      <c r="I4" s="17"/>
      <c r="J4" s="21"/>
      <c r="K4" s="16"/>
      <c r="L4" s="19"/>
      <c r="M4" s="19"/>
      <c r="N4" s="54"/>
      <c r="O4" s="16"/>
      <c r="P4" s="22"/>
    </row>
    <row r="5" spans="1:16" ht="15">
      <c r="A5" s="25"/>
      <c r="B5" s="19"/>
      <c r="C5" s="20"/>
      <c r="D5" s="11"/>
      <c r="E5" s="19"/>
      <c r="F5" s="19"/>
      <c r="G5" s="19"/>
      <c r="H5" s="1"/>
      <c r="I5" s="17"/>
      <c r="J5" s="21"/>
      <c r="K5" s="16"/>
      <c r="L5" s="19"/>
      <c r="M5" s="19"/>
      <c r="N5" s="54"/>
      <c r="O5" s="16"/>
      <c r="P5" s="22" t="s">
        <v>8</v>
      </c>
    </row>
    <row r="6" spans="1:16" ht="15">
      <c r="A6" s="25"/>
      <c r="B6" s="19"/>
      <c r="C6" s="20"/>
      <c r="D6" s="11" t="s">
        <v>26</v>
      </c>
      <c r="E6" s="19"/>
      <c r="F6" s="19"/>
      <c r="G6" s="19"/>
      <c r="H6" s="1"/>
      <c r="I6" s="17" t="s">
        <v>7</v>
      </c>
      <c r="J6" s="21"/>
      <c r="K6" s="16"/>
      <c r="L6" s="19"/>
      <c r="M6" s="19" t="s">
        <v>9</v>
      </c>
      <c r="N6" s="54" t="s">
        <v>9</v>
      </c>
      <c r="O6" s="16"/>
      <c r="P6" s="22" t="s">
        <v>10</v>
      </c>
    </row>
    <row r="7" spans="1:17" s="35" customFormat="1" ht="15">
      <c r="A7" s="26" t="s">
        <v>11</v>
      </c>
      <c r="B7" s="26" t="s">
        <v>12</v>
      </c>
      <c r="C7" s="27" t="s">
        <v>13</v>
      </c>
      <c r="D7" s="28"/>
      <c r="E7" s="26" t="s">
        <v>14</v>
      </c>
      <c r="F7" s="26" t="s">
        <v>15</v>
      </c>
      <c r="G7" s="26" t="s">
        <v>16</v>
      </c>
      <c r="H7" s="29" t="s">
        <v>17</v>
      </c>
      <c r="I7" s="30" t="s">
        <v>18</v>
      </c>
      <c r="J7" s="31" t="s">
        <v>19</v>
      </c>
      <c r="K7" s="32" t="s">
        <v>20</v>
      </c>
      <c r="L7" s="26" t="s">
        <v>21</v>
      </c>
      <c r="M7" s="26" t="s">
        <v>22</v>
      </c>
      <c r="N7" s="56" t="s">
        <v>23</v>
      </c>
      <c r="O7" s="32" t="s">
        <v>24</v>
      </c>
      <c r="P7" s="33" t="s">
        <v>25</v>
      </c>
      <c r="Q7" s="34"/>
    </row>
    <row r="8" spans="1:17" ht="15">
      <c r="A8" s="35" t="s">
        <v>115</v>
      </c>
      <c r="B8" s="64" t="s">
        <v>28</v>
      </c>
      <c r="C8" s="20">
        <v>41628</v>
      </c>
      <c r="D8" s="11" t="s">
        <v>199</v>
      </c>
      <c r="E8" s="12" t="s">
        <v>114</v>
      </c>
      <c r="F8" s="47">
        <v>450</v>
      </c>
      <c r="G8" s="46" t="s">
        <v>113</v>
      </c>
      <c r="H8" s="13">
        <v>218</v>
      </c>
      <c r="I8" s="17">
        <f>(O8*42)</f>
        <v>3770.172</v>
      </c>
      <c r="J8" s="45">
        <v>1.155</v>
      </c>
      <c r="K8" s="16">
        <f>J8*8.33</f>
        <v>9.62115</v>
      </c>
      <c r="L8" s="1" t="s">
        <v>44</v>
      </c>
      <c r="M8" s="4" t="s">
        <v>200</v>
      </c>
      <c r="N8" s="18" t="s">
        <v>112</v>
      </c>
      <c r="O8" s="49">
        <v>89.766</v>
      </c>
      <c r="P8" s="6" t="s">
        <v>201</v>
      </c>
      <c r="Q8" s="23">
        <v>404732</v>
      </c>
    </row>
    <row r="9" spans="1:17" ht="15">
      <c r="A9" s="35" t="s">
        <v>116</v>
      </c>
      <c r="B9" s="64" t="s">
        <v>29</v>
      </c>
      <c r="C9" s="20">
        <v>41628</v>
      </c>
      <c r="D9" s="37">
        <v>0.0625</v>
      </c>
      <c r="E9" s="12" t="s">
        <v>114</v>
      </c>
      <c r="F9" s="48">
        <v>450</v>
      </c>
      <c r="G9" s="46" t="s">
        <v>113</v>
      </c>
      <c r="H9" s="13">
        <v>176</v>
      </c>
      <c r="I9" s="17">
        <f aca="true" t="shared" si="0" ref="I9:I50">(O9*42)</f>
        <v>3921.2039999999997</v>
      </c>
      <c r="J9" s="45">
        <v>1.141</v>
      </c>
      <c r="K9" s="16">
        <f aca="true" t="shared" si="1" ref="K9:K55">J9*8.33</f>
        <v>9.50453</v>
      </c>
      <c r="L9" s="1" t="s">
        <v>44</v>
      </c>
      <c r="M9" s="8" t="s">
        <v>48</v>
      </c>
      <c r="N9" s="18" t="s">
        <v>112</v>
      </c>
      <c r="O9" s="51">
        <v>93.362</v>
      </c>
      <c r="P9" s="3" t="s">
        <v>49</v>
      </c>
      <c r="Q9" s="3" t="s">
        <v>202</v>
      </c>
    </row>
    <row r="10" spans="1:17" ht="15">
      <c r="A10" s="35" t="s">
        <v>117</v>
      </c>
      <c r="B10" s="64" t="s">
        <v>30</v>
      </c>
      <c r="C10" s="20">
        <v>41628</v>
      </c>
      <c r="D10" s="37">
        <v>0.0625</v>
      </c>
      <c r="E10" s="12" t="s">
        <v>114</v>
      </c>
      <c r="F10" s="48">
        <v>450</v>
      </c>
      <c r="G10" s="46" t="s">
        <v>113</v>
      </c>
      <c r="H10" s="13">
        <v>107</v>
      </c>
      <c r="I10" s="17">
        <f t="shared" si="0"/>
        <v>3974.2079999999996</v>
      </c>
      <c r="J10" s="44">
        <v>1.125</v>
      </c>
      <c r="K10" s="16">
        <f t="shared" si="1"/>
        <v>9.37125</v>
      </c>
      <c r="L10" s="1" t="s">
        <v>44</v>
      </c>
      <c r="M10" s="8" t="s">
        <v>1</v>
      </c>
      <c r="N10" s="18" t="s">
        <v>112</v>
      </c>
      <c r="O10" s="16">
        <v>94.624</v>
      </c>
      <c r="P10" s="3" t="s">
        <v>0</v>
      </c>
      <c r="Q10" s="23">
        <v>77050</v>
      </c>
    </row>
    <row r="11" spans="1:17" ht="15">
      <c r="A11" s="35" t="s">
        <v>118</v>
      </c>
      <c r="B11" s="64" t="s">
        <v>31</v>
      </c>
      <c r="C11" s="20">
        <v>41628</v>
      </c>
      <c r="D11" s="37">
        <v>0.08819444444444445</v>
      </c>
      <c r="E11" s="12" t="s">
        <v>114</v>
      </c>
      <c r="F11" s="48">
        <v>450</v>
      </c>
      <c r="G11" s="46" t="s">
        <v>113</v>
      </c>
      <c r="H11" s="38" t="s">
        <v>2</v>
      </c>
      <c r="I11" s="17">
        <f t="shared" si="0"/>
        <v>3501.246</v>
      </c>
      <c r="J11" s="44">
        <v>1</v>
      </c>
      <c r="K11" s="16">
        <f t="shared" si="1"/>
        <v>8.33</v>
      </c>
      <c r="L11" s="1" t="s">
        <v>44</v>
      </c>
      <c r="M11" s="8" t="s">
        <v>1</v>
      </c>
      <c r="N11" s="18" t="s">
        <v>112</v>
      </c>
      <c r="O11" s="16">
        <v>83.363</v>
      </c>
      <c r="P11" s="3" t="s">
        <v>0</v>
      </c>
      <c r="Q11" s="23">
        <v>77343</v>
      </c>
    </row>
    <row r="12" spans="1:16" ht="15">
      <c r="A12" s="35" t="s">
        <v>119</v>
      </c>
      <c r="B12" s="64" t="s">
        <v>32</v>
      </c>
      <c r="C12" s="20">
        <v>41628</v>
      </c>
      <c r="D12" s="37">
        <v>0.0763888888888889</v>
      </c>
      <c r="E12" s="12" t="s">
        <v>114</v>
      </c>
      <c r="F12" s="48">
        <v>450</v>
      </c>
      <c r="G12" s="46" t="s">
        <v>113</v>
      </c>
      <c r="H12" s="13">
        <v>275</v>
      </c>
      <c r="I12" s="17">
        <f t="shared" si="0"/>
        <v>3673.1939999999995</v>
      </c>
      <c r="J12" s="44">
        <v>1.07</v>
      </c>
      <c r="K12" s="16">
        <f t="shared" si="1"/>
        <v>8.9131</v>
      </c>
      <c r="L12" s="1" t="s">
        <v>27</v>
      </c>
      <c r="M12" s="47" t="s">
        <v>65</v>
      </c>
      <c r="N12" s="18" t="s">
        <v>112</v>
      </c>
      <c r="O12" s="49">
        <v>87.457</v>
      </c>
      <c r="P12" s="6" t="s">
        <v>66</v>
      </c>
    </row>
    <row r="13" spans="1:16" ht="15">
      <c r="A13" s="35" t="s">
        <v>120</v>
      </c>
      <c r="B13" s="64" t="s">
        <v>33</v>
      </c>
      <c r="C13" s="20">
        <v>41628</v>
      </c>
      <c r="D13" s="39">
        <v>0.07361111111111111</v>
      </c>
      <c r="E13" s="12" t="s">
        <v>114</v>
      </c>
      <c r="F13" s="48">
        <v>450</v>
      </c>
      <c r="G13" s="46" t="s">
        <v>113</v>
      </c>
      <c r="H13" s="13">
        <v>273</v>
      </c>
      <c r="I13" s="17">
        <f t="shared" si="0"/>
        <v>3591.168</v>
      </c>
      <c r="J13" s="44">
        <v>1.094</v>
      </c>
      <c r="K13" s="16">
        <f t="shared" si="1"/>
        <v>9.11302</v>
      </c>
      <c r="L13" s="1" t="s">
        <v>27</v>
      </c>
      <c r="M13" s="4" t="s">
        <v>63</v>
      </c>
      <c r="N13" s="18" t="s">
        <v>112</v>
      </c>
      <c r="O13" s="49">
        <v>85.504</v>
      </c>
      <c r="P13" s="6" t="s">
        <v>64</v>
      </c>
    </row>
    <row r="14" spans="1:24" ht="15">
      <c r="A14" s="35" t="s">
        <v>121</v>
      </c>
      <c r="B14" s="64" t="s">
        <v>34</v>
      </c>
      <c r="C14" s="20">
        <v>41628</v>
      </c>
      <c r="D14" s="37">
        <v>0.09027777777777778</v>
      </c>
      <c r="E14" s="12" t="s">
        <v>114</v>
      </c>
      <c r="F14" s="48">
        <v>450</v>
      </c>
      <c r="G14" s="46" t="s">
        <v>113</v>
      </c>
      <c r="H14" s="13">
        <v>6416</v>
      </c>
      <c r="I14" s="17">
        <f t="shared" si="0"/>
        <v>1188.978</v>
      </c>
      <c r="J14" s="44">
        <v>0.972</v>
      </c>
      <c r="K14" s="16">
        <f t="shared" si="1"/>
        <v>8.09676</v>
      </c>
      <c r="L14" s="1" t="s">
        <v>27</v>
      </c>
      <c r="M14" s="8" t="s">
        <v>40</v>
      </c>
      <c r="N14" s="18" t="s">
        <v>112</v>
      </c>
      <c r="O14" s="49">
        <v>28.309</v>
      </c>
      <c r="P14" s="6" t="s">
        <v>3</v>
      </c>
      <c r="R14" s="36"/>
      <c r="S14" s="2"/>
      <c r="T14" s="1"/>
      <c r="U14" s="4"/>
      <c r="V14" s="7"/>
      <c r="W14" s="10"/>
      <c r="X14" s="6"/>
    </row>
    <row r="15" spans="1:16" ht="15">
      <c r="A15" s="35" t="s">
        <v>122</v>
      </c>
      <c r="B15" s="64" t="s">
        <v>35</v>
      </c>
      <c r="C15" s="20">
        <v>41628</v>
      </c>
      <c r="D15" s="37">
        <v>0.09027777777777778</v>
      </c>
      <c r="E15" s="12" t="s">
        <v>114</v>
      </c>
      <c r="F15" s="48">
        <v>450</v>
      </c>
      <c r="G15" s="46" t="s">
        <v>113</v>
      </c>
      <c r="H15" s="14">
        <v>279</v>
      </c>
      <c r="I15" s="17">
        <f t="shared" si="0"/>
        <v>3608.1780000000003</v>
      </c>
      <c r="J15" s="44">
        <v>1.097</v>
      </c>
      <c r="K15" s="16">
        <f t="shared" si="1"/>
        <v>9.13801</v>
      </c>
      <c r="L15" s="1" t="s">
        <v>27</v>
      </c>
      <c r="M15" s="8" t="s">
        <v>42</v>
      </c>
      <c r="N15" s="18" t="s">
        <v>112</v>
      </c>
      <c r="O15" s="16">
        <v>85.909</v>
      </c>
      <c r="P15" s="3" t="s">
        <v>43</v>
      </c>
    </row>
    <row r="16" spans="1:17" ht="15">
      <c r="A16" s="35" t="s">
        <v>123</v>
      </c>
      <c r="B16" s="64" t="s">
        <v>36</v>
      </c>
      <c r="C16" s="20">
        <v>41628</v>
      </c>
      <c r="D16" s="39">
        <v>0.09861111111111111</v>
      </c>
      <c r="E16" s="12" t="s">
        <v>114</v>
      </c>
      <c r="F16" s="48">
        <v>450</v>
      </c>
      <c r="G16" s="46" t="s">
        <v>113</v>
      </c>
      <c r="H16" s="13" t="s">
        <v>41</v>
      </c>
      <c r="I16" s="17">
        <f t="shared" si="0"/>
        <v>3612.168</v>
      </c>
      <c r="J16" s="44">
        <v>1.018</v>
      </c>
      <c r="K16" s="16">
        <f t="shared" si="1"/>
        <v>8.479940000000001</v>
      </c>
      <c r="L16" s="1" t="s">
        <v>27</v>
      </c>
      <c r="M16" s="8" t="s">
        <v>53</v>
      </c>
      <c r="N16" s="18" t="s">
        <v>112</v>
      </c>
      <c r="O16" s="51">
        <v>86.004</v>
      </c>
      <c r="P16" s="3" t="s">
        <v>52</v>
      </c>
      <c r="Q16" s="59"/>
    </row>
    <row r="17" spans="1:16" ht="15">
      <c r="A17" s="35" t="s">
        <v>124</v>
      </c>
      <c r="B17" s="64" t="s">
        <v>37</v>
      </c>
      <c r="C17" s="20">
        <v>41628</v>
      </c>
      <c r="D17" s="37">
        <v>0.10208333333333335</v>
      </c>
      <c r="E17" s="12" t="s">
        <v>114</v>
      </c>
      <c r="F17" s="48">
        <v>450</v>
      </c>
      <c r="G17" s="46" t="s">
        <v>113</v>
      </c>
      <c r="H17" s="13" t="s">
        <v>62</v>
      </c>
      <c r="I17" s="17">
        <f t="shared" si="0"/>
        <v>4097.226</v>
      </c>
      <c r="J17" s="44">
        <v>1.025</v>
      </c>
      <c r="K17" s="16">
        <f t="shared" si="1"/>
        <v>8.53825</v>
      </c>
      <c r="L17" s="1" t="s">
        <v>27</v>
      </c>
      <c r="M17" s="8" t="s">
        <v>53</v>
      </c>
      <c r="N17" s="18" t="s">
        <v>112</v>
      </c>
      <c r="O17" s="51">
        <v>97.553</v>
      </c>
      <c r="P17" s="3" t="s">
        <v>52</v>
      </c>
    </row>
    <row r="18" spans="1:17" ht="15">
      <c r="A18" s="35" t="s">
        <v>125</v>
      </c>
      <c r="B18" s="64" t="s">
        <v>38</v>
      </c>
      <c r="C18" s="20">
        <v>41628</v>
      </c>
      <c r="D18" s="37">
        <v>0.10069444444444443</v>
      </c>
      <c r="E18" s="12" t="s">
        <v>114</v>
      </c>
      <c r="F18" s="48">
        <v>450</v>
      </c>
      <c r="G18" s="46" t="s">
        <v>113</v>
      </c>
      <c r="H18" s="13">
        <v>178</v>
      </c>
      <c r="I18" s="17">
        <f t="shared" si="0"/>
        <v>4020.198</v>
      </c>
      <c r="J18" s="44">
        <v>1.14</v>
      </c>
      <c r="K18" s="16">
        <f t="shared" si="1"/>
        <v>9.4962</v>
      </c>
      <c r="L18" s="1" t="s">
        <v>44</v>
      </c>
      <c r="M18" s="4" t="s">
        <v>50</v>
      </c>
      <c r="N18" s="18" t="s">
        <v>112</v>
      </c>
      <c r="O18" s="60">
        <v>95.719</v>
      </c>
      <c r="P18" s="6" t="s">
        <v>4</v>
      </c>
      <c r="Q18" s="23">
        <v>404670</v>
      </c>
    </row>
    <row r="19" spans="1:24" ht="15">
      <c r="A19" s="35" t="s">
        <v>126</v>
      </c>
      <c r="B19" s="64" t="s">
        <v>39</v>
      </c>
      <c r="C19" s="20">
        <v>41628</v>
      </c>
      <c r="D19" s="37">
        <v>0.11458333333333333</v>
      </c>
      <c r="E19" s="12" t="s">
        <v>114</v>
      </c>
      <c r="F19" s="48">
        <v>450</v>
      </c>
      <c r="G19" s="46" t="s">
        <v>113</v>
      </c>
      <c r="H19" s="14">
        <v>221</v>
      </c>
      <c r="I19" s="17">
        <f t="shared" si="0"/>
        <v>3977.1899999999996</v>
      </c>
      <c r="J19" s="44">
        <v>1.105</v>
      </c>
      <c r="K19" s="16">
        <f t="shared" si="1"/>
        <v>9.204649999999999</v>
      </c>
      <c r="L19" s="1" t="s">
        <v>44</v>
      </c>
      <c r="M19" s="47" t="s">
        <v>46</v>
      </c>
      <c r="N19" s="18" t="s">
        <v>112</v>
      </c>
      <c r="O19" s="49">
        <v>94.695</v>
      </c>
      <c r="P19" s="6" t="s">
        <v>47</v>
      </c>
      <c r="Q19" s="23">
        <v>414579</v>
      </c>
      <c r="X19" s="24">
        <f>1750^0.5</f>
        <v>41.83300132670378</v>
      </c>
    </row>
    <row r="20" spans="1:16" ht="15">
      <c r="A20" s="35" t="s">
        <v>127</v>
      </c>
      <c r="B20" s="64" t="s">
        <v>163</v>
      </c>
      <c r="C20" s="20">
        <v>41628</v>
      </c>
      <c r="D20" s="37">
        <v>0.11458333333333333</v>
      </c>
      <c r="E20" s="12" t="s">
        <v>114</v>
      </c>
      <c r="F20" s="48">
        <v>450</v>
      </c>
      <c r="G20" s="46" t="s">
        <v>113</v>
      </c>
      <c r="H20" s="14">
        <v>37942</v>
      </c>
      <c r="I20" s="17">
        <f t="shared" si="0"/>
        <v>3851.1899999999996</v>
      </c>
      <c r="J20" s="44">
        <v>1.105</v>
      </c>
      <c r="K20" s="16">
        <f t="shared" si="1"/>
        <v>9.204649999999999</v>
      </c>
      <c r="L20" s="1" t="s">
        <v>27</v>
      </c>
      <c r="M20" s="8" t="s">
        <v>67</v>
      </c>
      <c r="N20" s="18" t="s">
        <v>112</v>
      </c>
      <c r="O20" s="16">
        <v>91.695</v>
      </c>
      <c r="P20" s="3" t="s">
        <v>68</v>
      </c>
    </row>
    <row r="21" spans="1:16" ht="15">
      <c r="A21" s="35" t="s">
        <v>128</v>
      </c>
      <c r="B21" s="64" t="s">
        <v>164</v>
      </c>
      <c r="C21" s="20">
        <v>41628</v>
      </c>
      <c r="D21" s="37">
        <v>0.19583333333333333</v>
      </c>
      <c r="E21" s="12" t="s">
        <v>114</v>
      </c>
      <c r="F21" s="48">
        <v>450</v>
      </c>
      <c r="G21" s="46" t="s">
        <v>113</v>
      </c>
      <c r="H21" s="14">
        <v>38721</v>
      </c>
      <c r="I21" s="17">
        <f t="shared" si="0"/>
        <v>3792.1800000000003</v>
      </c>
      <c r="J21" s="44">
        <v>1.027</v>
      </c>
      <c r="K21" s="16">
        <f t="shared" si="1"/>
        <v>8.55491</v>
      </c>
      <c r="L21" s="1" t="s">
        <v>27</v>
      </c>
      <c r="M21" s="8" t="s">
        <v>67</v>
      </c>
      <c r="N21" s="18" t="s">
        <v>112</v>
      </c>
      <c r="O21" s="16">
        <v>90.29</v>
      </c>
      <c r="P21" s="3" t="s">
        <v>68</v>
      </c>
    </row>
    <row r="22" spans="1:16" ht="15">
      <c r="A22" s="35" t="s">
        <v>129</v>
      </c>
      <c r="B22" s="64" t="s">
        <v>165</v>
      </c>
      <c r="C22" s="20">
        <v>41628</v>
      </c>
      <c r="D22" s="39">
        <v>0.19583333333333333</v>
      </c>
      <c r="E22" s="12" t="s">
        <v>114</v>
      </c>
      <c r="F22" s="48">
        <v>450</v>
      </c>
      <c r="G22" s="46" t="s">
        <v>113</v>
      </c>
      <c r="H22" s="14">
        <v>271</v>
      </c>
      <c r="I22" s="17">
        <f t="shared" si="0"/>
        <v>3690.1620000000003</v>
      </c>
      <c r="J22" s="45">
        <v>1.162</v>
      </c>
      <c r="K22" s="16">
        <f t="shared" si="1"/>
        <v>9.679459999999999</v>
      </c>
      <c r="L22" s="1" t="s">
        <v>27</v>
      </c>
      <c r="M22" s="4" t="s">
        <v>5</v>
      </c>
      <c r="N22" s="18" t="s">
        <v>112</v>
      </c>
      <c r="O22" s="49">
        <v>87.861</v>
      </c>
      <c r="P22" s="6" t="s">
        <v>78</v>
      </c>
    </row>
    <row r="23" spans="1:16" ht="15">
      <c r="A23" s="35" t="s">
        <v>130</v>
      </c>
      <c r="B23" s="64" t="s">
        <v>166</v>
      </c>
      <c r="C23" s="20">
        <v>41628</v>
      </c>
      <c r="D23" s="37">
        <v>0.20138888888888887</v>
      </c>
      <c r="E23" s="12" t="s">
        <v>114</v>
      </c>
      <c r="F23" s="48">
        <v>450</v>
      </c>
      <c r="G23" s="46" t="s">
        <v>113</v>
      </c>
      <c r="H23" s="14" t="s">
        <v>79</v>
      </c>
      <c r="I23" s="17">
        <f t="shared" si="0"/>
        <v>4300.2119999999995</v>
      </c>
      <c r="J23" s="45">
        <v>1.028</v>
      </c>
      <c r="K23" s="16">
        <f t="shared" si="1"/>
        <v>8.56324</v>
      </c>
      <c r="L23" s="1" t="s">
        <v>27</v>
      </c>
      <c r="M23" s="8" t="s">
        <v>51</v>
      </c>
      <c r="N23" s="18" t="s">
        <v>112</v>
      </c>
      <c r="O23" s="51">
        <v>102.386</v>
      </c>
      <c r="P23" s="3" t="s">
        <v>52</v>
      </c>
    </row>
    <row r="24" spans="1:16" ht="15">
      <c r="A24" s="35" t="s">
        <v>131</v>
      </c>
      <c r="B24" s="64" t="s">
        <v>167</v>
      </c>
      <c r="C24" s="20">
        <v>41628</v>
      </c>
      <c r="D24" s="37">
        <v>0.21180555555555555</v>
      </c>
      <c r="E24" s="12" t="s">
        <v>114</v>
      </c>
      <c r="F24" s="48">
        <v>450</v>
      </c>
      <c r="G24" s="46" t="s">
        <v>113</v>
      </c>
      <c r="H24" s="14">
        <v>290</v>
      </c>
      <c r="I24" s="17">
        <f t="shared" si="0"/>
        <v>3627.1620000000003</v>
      </c>
      <c r="J24" s="45">
        <v>1.112</v>
      </c>
      <c r="K24" s="16">
        <f t="shared" si="1"/>
        <v>9.262960000000001</v>
      </c>
      <c r="L24" s="1" t="s">
        <v>27</v>
      </c>
      <c r="M24" s="4" t="s">
        <v>80</v>
      </c>
      <c r="N24" s="18" t="s">
        <v>112</v>
      </c>
      <c r="O24" s="50">
        <v>86.361</v>
      </c>
      <c r="P24" s="3" t="s">
        <v>57</v>
      </c>
    </row>
    <row r="25" spans="1:16" ht="15">
      <c r="A25" s="35" t="s">
        <v>132</v>
      </c>
      <c r="B25" s="64" t="s">
        <v>168</v>
      </c>
      <c r="C25" s="20">
        <v>41628</v>
      </c>
      <c r="D25" s="37">
        <v>0.20833333333333334</v>
      </c>
      <c r="E25" s="12" t="s">
        <v>114</v>
      </c>
      <c r="F25" s="48">
        <v>450</v>
      </c>
      <c r="G25" s="46" t="s">
        <v>113</v>
      </c>
      <c r="H25" s="14">
        <v>272</v>
      </c>
      <c r="I25" s="17">
        <f t="shared" si="0"/>
        <v>3607.17</v>
      </c>
      <c r="J25" s="44">
        <v>1.065</v>
      </c>
      <c r="K25" s="16">
        <f t="shared" si="1"/>
        <v>8.87145</v>
      </c>
      <c r="L25" s="1" t="s">
        <v>27</v>
      </c>
      <c r="M25" s="4" t="s">
        <v>58</v>
      </c>
      <c r="N25" s="18" t="s">
        <v>112</v>
      </c>
      <c r="O25" s="49">
        <v>85.885</v>
      </c>
      <c r="P25" s="6" t="s">
        <v>59</v>
      </c>
    </row>
    <row r="26" spans="1:16" ht="15">
      <c r="A26" s="35" t="s">
        <v>133</v>
      </c>
      <c r="B26" s="64" t="s">
        <v>169</v>
      </c>
      <c r="C26" s="20">
        <v>41628</v>
      </c>
      <c r="D26" s="37">
        <v>0.2125</v>
      </c>
      <c r="E26" s="12" t="s">
        <v>114</v>
      </c>
      <c r="F26" s="48">
        <v>450</v>
      </c>
      <c r="G26" s="46" t="s">
        <v>113</v>
      </c>
      <c r="H26" s="14">
        <v>282</v>
      </c>
      <c r="I26" s="17">
        <f t="shared" si="0"/>
        <v>3603.1800000000003</v>
      </c>
      <c r="J26" s="44">
        <v>1.151</v>
      </c>
      <c r="K26" s="16">
        <f t="shared" si="1"/>
        <v>9.58783</v>
      </c>
      <c r="L26" s="1" t="s">
        <v>27</v>
      </c>
      <c r="M26" s="58" t="s">
        <v>69</v>
      </c>
      <c r="N26" s="18" t="s">
        <v>112</v>
      </c>
      <c r="O26" s="16">
        <v>85.79</v>
      </c>
      <c r="P26" s="22" t="s">
        <v>70</v>
      </c>
    </row>
    <row r="27" spans="1:16" ht="15">
      <c r="A27" s="35" t="s">
        <v>134</v>
      </c>
      <c r="B27" s="64" t="s">
        <v>170</v>
      </c>
      <c r="C27" s="20">
        <v>41628</v>
      </c>
      <c r="D27" s="37">
        <v>0.22916666666666666</v>
      </c>
      <c r="E27" s="12" t="s">
        <v>114</v>
      </c>
      <c r="F27" s="48">
        <v>450</v>
      </c>
      <c r="G27" s="46" t="s">
        <v>113</v>
      </c>
      <c r="H27" s="14">
        <v>281</v>
      </c>
      <c r="I27" s="17">
        <f t="shared" si="0"/>
        <v>3679.1580000000004</v>
      </c>
      <c r="J27" s="44">
        <v>1.16</v>
      </c>
      <c r="K27" s="16">
        <f t="shared" si="1"/>
        <v>9.662799999999999</v>
      </c>
      <c r="L27" s="1" t="s">
        <v>27</v>
      </c>
      <c r="M27" s="8" t="s">
        <v>55</v>
      </c>
      <c r="N27" s="18" t="s">
        <v>112</v>
      </c>
      <c r="O27" s="51">
        <v>87.599</v>
      </c>
      <c r="P27" s="3" t="s">
        <v>56</v>
      </c>
    </row>
    <row r="28" spans="1:17" ht="15">
      <c r="A28" s="35" t="s">
        <v>135</v>
      </c>
      <c r="B28" s="64" t="s">
        <v>171</v>
      </c>
      <c r="C28" s="20">
        <v>41628</v>
      </c>
      <c r="D28" s="37">
        <v>0.2298611111111111</v>
      </c>
      <c r="E28" s="12" t="s">
        <v>114</v>
      </c>
      <c r="F28" s="48">
        <v>450</v>
      </c>
      <c r="G28" s="46" t="s">
        <v>113</v>
      </c>
      <c r="H28" s="14" t="s">
        <v>81</v>
      </c>
      <c r="I28" s="17">
        <f t="shared" si="0"/>
        <v>3359.1600000000003</v>
      </c>
      <c r="J28" s="44">
        <v>1.011</v>
      </c>
      <c r="K28" s="16">
        <f t="shared" si="1"/>
        <v>8.421629999999999</v>
      </c>
      <c r="L28" s="1" t="s">
        <v>27</v>
      </c>
      <c r="M28" s="47" t="s">
        <v>82</v>
      </c>
      <c r="N28" s="18" t="s">
        <v>112</v>
      </c>
      <c r="O28" s="49">
        <v>79.98</v>
      </c>
      <c r="P28" s="6" t="s">
        <v>83</v>
      </c>
      <c r="Q28" s="6"/>
    </row>
    <row r="29" spans="1:16" ht="15">
      <c r="A29" s="35" t="s">
        <v>136</v>
      </c>
      <c r="B29" s="64" t="s">
        <v>172</v>
      </c>
      <c r="C29" s="20">
        <v>41628</v>
      </c>
      <c r="D29" s="37">
        <v>0.2263888888888889</v>
      </c>
      <c r="E29" s="12" t="s">
        <v>114</v>
      </c>
      <c r="F29" s="48">
        <v>450</v>
      </c>
      <c r="G29" s="46" t="s">
        <v>113</v>
      </c>
      <c r="H29" s="14">
        <v>38423</v>
      </c>
      <c r="I29" s="17">
        <f t="shared" si="0"/>
        <v>2799.0899999999997</v>
      </c>
      <c r="J29" s="44">
        <v>1.031</v>
      </c>
      <c r="K29" s="16">
        <f t="shared" si="1"/>
        <v>8.58823</v>
      </c>
      <c r="L29" s="1" t="s">
        <v>27</v>
      </c>
      <c r="M29" s="8" t="s">
        <v>67</v>
      </c>
      <c r="N29" s="18" t="s">
        <v>112</v>
      </c>
      <c r="O29" s="16">
        <v>66.645</v>
      </c>
      <c r="P29" s="3" t="s">
        <v>68</v>
      </c>
    </row>
    <row r="30" spans="1:17" ht="15">
      <c r="A30" s="35" t="s">
        <v>137</v>
      </c>
      <c r="B30" s="64" t="s">
        <v>173</v>
      </c>
      <c r="C30" s="20">
        <v>41628</v>
      </c>
      <c r="D30" s="37">
        <v>0.3229166666666667</v>
      </c>
      <c r="E30" s="12" t="s">
        <v>114</v>
      </c>
      <c r="F30" s="48">
        <v>450</v>
      </c>
      <c r="G30" s="46" t="s">
        <v>113</v>
      </c>
      <c r="H30" s="14" t="s">
        <v>54</v>
      </c>
      <c r="I30" s="17">
        <f t="shared" si="0"/>
        <v>3580.164</v>
      </c>
      <c r="J30" s="45">
        <v>1.026</v>
      </c>
      <c r="K30" s="16">
        <f t="shared" si="1"/>
        <v>8.54658</v>
      </c>
      <c r="L30" s="1" t="s">
        <v>27</v>
      </c>
      <c r="M30" s="8" t="s">
        <v>53</v>
      </c>
      <c r="N30" s="18" t="s">
        <v>112</v>
      </c>
      <c r="O30" s="51">
        <v>85.242</v>
      </c>
      <c r="P30" s="3" t="s">
        <v>52</v>
      </c>
      <c r="Q30" s="6"/>
    </row>
    <row r="31" spans="1:16" ht="15">
      <c r="A31" s="35" t="s">
        <v>138</v>
      </c>
      <c r="B31" s="64" t="s">
        <v>174</v>
      </c>
      <c r="C31" s="20">
        <v>41628</v>
      </c>
      <c r="D31" s="37">
        <v>0.3333333333333333</v>
      </c>
      <c r="E31" s="12" t="s">
        <v>114</v>
      </c>
      <c r="F31" s="48">
        <v>450</v>
      </c>
      <c r="G31" s="46" t="s">
        <v>113</v>
      </c>
      <c r="H31" s="14" t="s">
        <v>84</v>
      </c>
      <c r="I31" s="17">
        <f t="shared" si="0"/>
        <v>3453.156</v>
      </c>
      <c r="J31" s="44">
        <v>1.002</v>
      </c>
      <c r="K31" s="16">
        <f t="shared" si="1"/>
        <v>8.34666</v>
      </c>
      <c r="L31" s="1" t="s">
        <v>27</v>
      </c>
      <c r="M31" s="47" t="s">
        <v>82</v>
      </c>
      <c r="N31" s="18" t="s">
        <v>112</v>
      </c>
      <c r="O31" s="49">
        <v>82.218</v>
      </c>
      <c r="P31" s="6" t="s">
        <v>83</v>
      </c>
    </row>
    <row r="32" spans="1:16" ht="15">
      <c r="A32" s="35" t="s">
        <v>139</v>
      </c>
      <c r="B32" s="64" t="s">
        <v>175</v>
      </c>
      <c r="C32" s="20">
        <v>41628</v>
      </c>
      <c r="D32" s="37">
        <v>0.3229166666666667</v>
      </c>
      <c r="E32" s="12" t="s">
        <v>114</v>
      </c>
      <c r="F32" s="48">
        <v>450</v>
      </c>
      <c r="G32" s="46" t="s">
        <v>113</v>
      </c>
      <c r="H32" s="15" t="s">
        <v>85</v>
      </c>
      <c r="I32" s="17">
        <f t="shared" si="0"/>
        <v>3658.1580000000004</v>
      </c>
      <c r="J32" s="44">
        <v>1.007</v>
      </c>
      <c r="K32" s="16">
        <f t="shared" si="1"/>
        <v>8.388309999999999</v>
      </c>
      <c r="L32" s="1" t="s">
        <v>27</v>
      </c>
      <c r="M32" s="47" t="s">
        <v>82</v>
      </c>
      <c r="N32" s="18" t="s">
        <v>112</v>
      </c>
      <c r="O32" s="49">
        <v>87.099</v>
      </c>
      <c r="P32" s="6" t="s">
        <v>83</v>
      </c>
    </row>
    <row r="33" spans="1:16" ht="15">
      <c r="A33" s="35" t="s">
        <v>140</v>
      </c>
      <c r="B33" s="64" t="s">
        <v>176</v>
      </c>
      <c r="C33" s="20">
        <v>41628</v>
      </c>
      <c r="D33" s="37">
        <v>0.3333333333333333</v>
      </c>
      <c r="E33" s="12" t="s">
        <v>114</v>
      </c>
      <c r="F33" s="48">
        <v>450</v>
      </c>
      <c r="G33" s="46" t="s">
        <v>113</v>
      </c>
      <c r="H33" s="13">
        <v>38723</v>
      </c>
      <c r="I33" s="17">
        <f t="shared" si="0"/>
        <v>3104.136</v>
      </c>
      <c r="J33" s="44">
        <v>1.138</v>
      </c>
      <c r="K33" s="16">
        <f t="shared" si="1"/>
        <v>9.47954</v>
      </c>
      <c r="L33" s="1" t="s">
        <v>27</v>
      </c>
      <c r="M33" s="4" t="s">
        <v>86</v>
      </c>
      <c r="N33" s="18" t="s">
        <v>112</v>
      </c>
      <c r="O33" s="49">
        <v>73.908</v>
      </c>
      <c r="P33" s="6" t="s">
        <v>45</v>
      </c>
    </row>
    <row r="34" spans="1:17" ht="15">
      <c r="A34" s="35" t="s">
        <v>141</v>
      </c>
      <c r="B34" s="64" t="s">
        <v>177</v>
      </c>
      <c r="C34" s="20">
        <v>41628</v>
      </c>
      <c r="D34" s="37">
        <v>0.34375</v>
      </c>
      <c r="E34" s="12" t="s">
        <v>114</v>
      </c>
      <c r="F34" s="48">
        <v>450</v>
      </c>
      <c r="G34" s="46" t="s">
        <v>113</v>
      </c>
      <c r="H34" s="13">
        <v>218</v>
      </c>
      <c r="I34" s="17">
        <f t="shared" si="0"/>
        <v>3811.164</v>
      </c>
      <c r="J34" s="44">
        <v>1.12</v>
      </c>
      <c r="K34" s="16">
        <f t="shared" si="1"/>
        <v>9.329600000000001</v>
      </c>
      <c r="L34" s="1" t="s">
        <v>44</v>
      </c>
      <c r="M34" s="4" t="s">
        <v>60</v>
      </c>
      <c r="N34" s="18" t="s">
        <v>112</v>
      </c>
      <c r="O34" s="49">
        <v>90.742</v>
      </c>
      <c r="P34" s="6" t="s">
        <v>61</v>
      </c>
      <c r="Q34" s="23" t="s">
        <v>87</v>
      </c>
    </row>
    <row r="35" spans="1:17" ht="15">
      <c r="A35" s="35" t="s">
        <v>142</v>
      </c>
      <c r="B35" s="64" t="s">
        <v>178</v>
      </c>
      <c r="C35" s="20">
        <v>41628</v>
      </c>
      <c r="D35" s="37">
        <v>0.4166666666666667</v>
      </c>
      <c r="E35" s="12" t="s">
        <v>114</v>
      </c>
      <c r="F35" s="48">
        <v>450</v>
      </c>
      <c r="G35" s="46" t="s">
        <v>113</v>
      </c>
      <c r="H35" s="14" t="s">
        <v>62</v>
      </c>
      <c r="I35" s="17">
        <f t="shared" si="0"/>
        <v>4229.232</v>
      </c>
      <c r="J35" s="44">
        <v>1.024</v>
      </c>
      <c r="K35" s="16">
        <f t="shared" si="1"/>
        <v>8.52992</v>
      </c>
      <c r="L35" s="1" t="s">
        <v>27</v>
      </c>
      <c r="M35" s="8" t="s">
        <v>51</v>
      </c>
      <c r="N35" s="18" t="s">
        <v>112</v>
      </c>
      <c r="O35" s="51">
        <v>100.696</v>
      </c>
      <c r="P35" s="3" t="s">
        <v>52</v>
      </c>
      <c r="Q35" s="6"/>
    </row>
    <row r="36" spans="1:16" ht="15">
      <c r="A36" s="35" t="s">
        <v>143</v>
      </c>
      <c r="B36" s="64" t="s">
        <v>179</v>
      </c>
      <c r="C36" s="20">
        <v>41628</v>
      </c>
      <c r="D36" s="37">
        <v>0.4236111111111111</v>
      </c>
      <c r="E36" s="12" t="s">
        <v>114</v>
      </c>
      <c r="F36" s="48">
        <v>450</v>
      </c>
      <c r="G36" s="46" t="s">
        <v>113</v>
      </c>
      <c r="H36" s="13">
        <v>273</v>
      </c>
      <c r="I36" s="17">
        <f t="shared" si="0"/>
        <v>3648.1620000000003</v>
      </c>
      <c r="J36" s="44">
        <v>1.075</v>
      </c>
      <c r="K36" s="16">
        <f t="shared" si="1"/>
        <v>8.954749999999999</v>
      </c>
      <c r="L36" s="1" t="s">
        <v>27</v>
      </c>
      <c r="M36" s="47" t="s">
        <v>88</v>
      </c>
      <c r="N36" s="18" t="s">
        <v>112</v>
      </c>
      <c r="O36" s="49">
        <v>86.861</v>
      </c>
      <c r="P36" s="6" t="s">
        <v>66</v>
      </c>
    </row>
    <row r="37" spans="1:16" ht="15">
      <c r="A37" s="35" t="s">
        <v>144</v>
      </c>
      <c r="B37" s="64" t="s">
        <v>180</v>
      </c>
      <c r="C37" s="20">
        <v>41628</v>
      </c>
      <c r="D37" s="37">
        <v>0.4236111111111111</v>
      </c>
      <c r="E37" s="12" t="s">
        <v>114</v>
      </c>
      <c r="F37" s="48">
        <v>450</v>
      </c>
      <c r="G37" s="46" t="s">
        <v>113</v>
      </c>
      <c r="H37" s="13">
        <v>275</v>
      </c>
      <c r="I37" s="17">
        <f t="shared" si="0"/>
        <v>3646.1879999999996</v>
      </c>
      <c r="J37" s="44">
        <v>1.073</v>
      </c>
      <c r="K37" s="16">
        <f t="shared" si="1"/>
        <v>8.938089999999999</v>
      </c>
      <c r="L37" s="1" t="s">
        <v>27</v>
      </c>
      <c r="M37" s="47" t="s">
        <v>65</v>
      </c>
      <c r="N37" s="18" t="s">
        <v>112</v>
      </c>
      <c r="O37" s="49">
        <v>86.814</v>
      </c>
      <c r="P37" s="6" t="s">
        <v>66</v>
      </c>
    </row>
    <row r="38" spans="1:16" ht="15">
      <c r="A38" s="35" t="s">
        <v>145</v>
      </c>
      <c r="B38" s="64" t="s">
        <v>181</v>
      </c>
      <c r="C38" s="20">
        <v>41628</v>
      </c>
      <c r="D38" s="37">
        <v>0.4479166666666667</v>
      </c>
      <c r="E38" s="12" t="s">
        <v>114</v>
      </c>
      <c r="F38" s="48">
        <v>450</v>
      </c>
      <c r="G38" s="46" t="s">
        <v>113</v>
      </c>
      <c r="H38" s="13">
        <v>279</v>
      </c>
      <c r="I38" s="17">
        <f t="shared" si="0"/>
        <v>3604.1879999999996</v>
      </c>
      <c r="J38" s="44">
        <v>1.161</v>
      </c>
      <c r="K38" s="16">
        <f t="shared" si="1"/>
        <v>9.67113</v>
      </c>
      <c r="L38" s="1" t="s">
        <v>27</v>
      </c>
      <c r="M38" s="61" t="s">
        <v>89</v>
      </c>
      <c r="N38" s="18" t="s">
        <v>112</v>
      </c>
      <c r="O38" s="63">
        <v>85.814</v>
      </c>
      <c r="P38" s="62" t="s">
        <v>90</v>
      </c>
    </row>
    <row r="39" spans="1:16" ht="15">
      <c r="A39" s="35" t="s">
        <v>146</v>
      </c>
      <c r="B39" s="64" t="s">
        <v>182</v>
      </c>
      <c r="C39" s="20">
        <v>41628</v>
      </c>
      <c r="D39" s="37">
        <v>0.46875</v>
      </c>
      <c r="E39" s="12" t="s">
        <v>114</v>
      </c>
      <c r="F39" s="48">
        <v>450</v>
      </c>
      <c r="G39" s="46" t="s">
        <v>113</v>
      </c>
      <c r="H39" s="13">
        <v>290</v>
      </c>
      <c r="I39" s="17">
        <f t="shared" si="0"/>
        <v>3626.154</v>
      </c>
      <c r="J39" s="44">
        <v>1.138</v>
      </c>
      <c r="K39" s="16">
        <f t="shared" si="1"/>
        <v>9.47954</v>
      </c>
      <c r="L39" s="1" t="s">
        <v>27</v>
      </c>
      <c r="M39" s="4" t="s">
        <v>91</v>
      </c>
      <c r="N39" s="18" t="s">
        <v>112</v>
      </c>
      <c r="O39" s="49">
        <v>86.337</v>
      </c>
      <c r="P39" s="6" t="s">
        <v>92</v>
      </c>
    </row>
    <row r="40" spans="1:16" ht="15">
      <c r="A40" s="35" t="s">
        <v>147</v>
      </c>
      <c r="B40" s="64" t="s">
        <v>183</v>
      </c>
      <c r="C40" s="20">
        <v>41628</v>
      </c>
      <c r="D40" s="37">
        <v>0.4756944444444444</v>
      </c>
      <c r="E40" s="12" t="s">
        <v>114</v>
      </c>
      <c r="F40" s="48">
        <v>450</v>
      </c>
      <c r="G40" s="46" t="s">
        <v>113</v>
      </c>
      <c r="H40" s="13">
        <v>281</v>
      </c>
      <c r="I40" s="17">
        <f t="shared" si="0"/>
        <v>3658.1580000000004</v>
      </c>
      <c r="J40" s="44">
        <v>1.152</v>
      </c>
      <c r="K40" s="16">
        <f t="shared" si="1"/>
        <v>9.59616</v>
      </c>
      <c r="L40" s="1" t="s">
        <v>27</v>
      </c>
      <c r="M40" s="8" t="s">
        <v>93</v>
      </c>
      <c r="N40" s="18" t="s">
        <v>112</v>
      </c>
      <c r="O40" s="51">
        <v>87.099</v>
      </c>
      <c r="P40" s="3" t="s">
        <v>94</v>
      </c>
    </row>
    <row r="41" spans="1:17" ht="15">
      <c r="A41" s="35" t="s">
        <v>148</v>
      </c>
      <c r="B41" s="64" t="s">
        <v>184</v>
      </c>
      <c r="C41" s="20">
        <v>41628</v>
      </c>
      <c r="D41" s="37">
        <v>0.4826388888888889</v>
      </c>
      <c r="E41" s="12" t="s">
        <v>114</v>
      </c>
      <c r="F41" s="48">
        <v>450</v>
      </c>
      <c r="G41" s="46" t="s">
        <v>113</v>
      </c>
      <c r="H41" s="13">
        <v>129</v>
      </c>
      <c r="I41" s="17">
        <f t="shared" si="0"/>
        <v>2102.772</v>
      </c>
      <c r="J41" s="44">
        <v>1.035</v>
      </c>
      <c r="K41" s="16">
        <f t="shared" si="1"/>
        <v>8.62155</v>
      </c>
      <c r="L41" s="1" t="s">
        <v>27</v>
      </c>
      <c r="M41" s="8" t="s">
        <v>96</v>
      </c>
      <c r="N41" s="18" t="s">
        <v>112</v>
      </c>
      <c r="O41" s="16">
        <v>50.066</v>
      </c>
      <c r="P41" s="3" t="s">
        <v>95</v>
      </c>
      <c r="Q41" s="6"/>
    </row>
    <row r="42" spans="1:17" ht="15">
      <c r="A42" s="35" t="s">
        <v>149</v>
      </c>
      <c r="B42" s="64" t="s">
        <v>185</v>
      </c>
      <c r="C42" s="20">
        <v>41628</v>
      </c>
      <c r="D42" s="37">
        <v>0.4826388888888889</v>
      </c>
      <c r="E42" s="12" t="s">
        <v>114</v>
      </c>
      <c r="F42" s="48">
        <v>450</v>
      </c>
      <c r="G42" s="46" t="s">
        <v>113</v>
      </c>
      <c r="H42" s="38">
        <v>129</v>
      </c>
      <c r="I42" s="17">
        <f t="shared" si="0"/>
        <v>1751.4</v>
      </c>
      <c r="J42" s="44">
        <v>1.035</v>
      </c>
      <c r="K42" s="16">
        <f t="shared" si="1"/>
        <v>8.62155</v>
      </c>
      <c r="L42" s="1" t="s">
        <v>27</v>
      </c>
      <c r="M42" s="8" t="s">
        <v>97</v>
      </c>
      <c r="N42" s="18" t="s">
        <v>112</v>
      </c>
      <c r="O42" s="51">
        <v>41.7</v>
      </c>
      <c r="P42" s="3" t="s">
        <v>98</v>
      </c>
      <c r="Q42" s="6"/>
    </row>
    <row r="43" spans="1:16" ht="13.5">
      <c r="A43" s="35" t="s">
        <v>150</v>
      </c>
      <c r="B43" s="64" t="s">
        <v>186</v>
      </c>
      <c r="C43" s="20">
        <v>41628</v>
      </c>
      <c r="D43" s="37">
        <v>0.5520833333333334</v>
      </c>
      <c r="E43" s="12" t="s">
        <v>114</v>
      </c>
      <c r="F43" s="48">
        <v>450</v>
      </c>
      <c r="G43" s="46" t="s">
        <v>113</v>
      </c>
      <c r="H43" s="13">
        <v>38634</v>
      </c>
      <c r="I43" s="17">
        <f t="shared" si="0"/>
        <v>3671.1780000000003</v>
      </c>
      <c r="J43" s="44">
        <v>1.136</v>
      </c>
      <c r="K43" s="16">
        <f t="shared" si="1"/>
        <v>9.462879999999998</v>
      </c>
      <c r="L43" s="1" t="s">
        <v>27</v>
      </c>
      <c r="M43" s="4" t="s">
        <v>101</v>
      </c>
      <c r="N43" s="18" t="s">
        <v>112</v>
      </c>
      <c r="O43" s="49">
        <v>87.409</v>
      </c>
      <c r="P43" s="6" t="s">
        <v>102</v>
      </c>
    </row>
    <row r="44" spans="1:16" ht="13.5">
      <c r="A44" s="35" t="s">
        <v>151</v>
      </c>
      <c r="B44" s="64" t="s">
        <v>187</v>
      </c>
      <c r="C44" s="20">
        <v>41628</v>
      </c>
      <c r="D44" s="37">
        <v>0.5902777777777778</v>
      </c>
      <c r="E44" s="12" t="s">
        <v>114</v>
      </c>
      <c r="F44" s="48">
        <v>450</v>
      </c>
      <c r="G44" s="46" t="s">
        <v>113</v>
      </c>
      <c r="H44" s="13" t="s">
        <v>79</v>
      </c>
      <c r="I44" s="17">
        <f t="shared" si="0"/>
        <v>4252.206</v>
      </c>
      <c r="J44" s="44">
        <v>1.01</v>
      </c>
      <c r="K44" s="16">
        <f t="shared" si="1"/>
        <v>8.4133</v>
      </c>
      <c r="L44" s="1" t="s">
        <v>27</v>
      </c>
      <c r="M44" s="47" t="s">
        <v>99</v>
      </c>
      <c r="N44" s="18" t="s">
        <v>112</v>
      </c>
      <c r="O44" s="49">
        <v>101.243</v>
      </c>
      <c r="P44" s="6" t="s">
        <v>100</v>
      </c>
    </row>
    <row r="45" spans="1:16" ht="13.5">
      <c r="A45" s="35" t="s">
        <v>152</v>
      </c>
      <c r="B45" s="64" t="s">
        <v>188</v>
      </c>
      <c r="C45" s="20">
        <v>41628</v>
      </c>
      <c r="D45" s="37">
        <v>0.6180555555555556</v>
      </c>
      <c r="E45" s="12" t="s">
        <v>114</v>
      </c>
      <c r="F45" s="48">
        <v>450</v>
      </c>
      <c r="G45" s="46" t="s">
        <v>113</v>
      </c>
      <c r="H45" s="13">
        <v>290</v>
      </c>
      <c r="I45" s="17">
        <f t="shared" si="0"/>
        <v>3578.148</v>
      </c>
      <c r="J45" s="44">
        <v>1.134</v>
      </c>
      <c r="K45" s="16">
        <f t="shared" si="1"/>
        <v>9.446219999999999</v>
      </c>
      <c r="L45" s="1" t="s">
        <v>27</v>
      </c>
      <c r="M45" s="4" t="s">
        <v>91</v>
      </c>
      <c r="N45" s="18" t="s">
        <v>112</v>
      </c>
      <c r="O45" s="49">
        <v>85.194</v>
      </c>
      <c r="P45" s="6" t="s">
        <v>92</v>
      </c>
    </row>
    <row r="46" spans="1:16" ht="13.5">
      <c r="A46" s="35" t="s">
        <v>153</v>
      </c>
      <c r="B46" s="64" t="s">
        <v>189</v>
      </c>
      <c r="C46" s="20">
        <v>41628</v>
      </c>
      <c r="D46" s="37">
        <v>0.611111111111111</v>
      </c>
      <c r="E46" s="12" t="s">
        <v>114</v>
      </c>
      <c r="F46" s="48">
        <v>450</v>
      </c>
      <c r="G46" s="46" t="s">
        <v>113</v>
      </c>
      <c r="H46" s="13">
        <v>273</v>
      </c>
      <c r="I46" s="17">
        <f t="shared" si="0"/>
        <v>3605.154</v>
      </c>
      <c r="J46" s="44">
        <v>1.074</v>
      </c>
      <c r="K46" s="16">
        <f t="shared" si="1"/>
        <v>8.94642</v>
      </c>
      <c r="L46" s="1" t="s">
        <v>27</v>
      </c>
      <c r="M46" s="47" t="s">
        <v>88</v>
      </c>
      <c r="N46" s="18" t="s">
        <v>112</v>
      </c>
      <c r="O46" s="49">
        <v>85.837</v>
      </c>
      <c r="P46" s="6" t="s">
        <v>66</v>
      </c>
    </row>
    <row r="47" spans="1:17" ht="13.5">
      <c r="A47" s="35" t="s">
        <v>154</v>
      </c>
      <c r="B47" s="64" t="s">
        <v>190</v>
      </c>
      <c r="C47" s="20">
        <v>41628</v>
      </c>
      <c r="D47" s="37">
        <v>0.625</v>
      </c>
      <c r="E47" s="12" t="s">
        <v>114</v>
      </c>
      <c r="F47" s="48">
        <v>450</v>
      </c>
      <c r="G47" s="46" t="s">
        <v>113</v>
      </c>
      <c r="H47" s="13">
        <v>275</v>
      </c>
      <c r="I47" s="17">
        <f t="shared" si="0"/>
        <v>3642.156</v>
      </c>
      <c r="J47" s="44">
        <v>1.072</v>
      </c>
      <c r="K47" s="16">
        <f t="shared" si="1"/>
        <v>8.92976</v>
      </c>
      <c r="L47" s="1" t="s">
        <v>27</v>
      </c>
      <c r="M47" s="47" t="s">
        <v>65</v>
      </c>
      <c r="N47" s="18" t="s">
        <v>112</v>
      </c>
      <c r="O47" s="49">
        <v>86.718</v>
      </c>
      <c r="P47" s="6" t="s">
        <v>66</v>
      </c>
      <c r="Q47" s="3"/>
    </row>
    <row r="48" spans="1:17" ht="13.5">
      <c r="A48" s="35" t="s">
        <v>155</v>
      </c>
      <c r="B48" s="64" t="s">
        <v>191</v>
      </c>
      <c r="C48" s="20">
        <v>41628</v>
      </c>
      <c r="D48" s="37">
        <v>0.6576388888888889</v>
      </c>
      <c r="E48" s="12" t="s">
        <v>114</v>
      </c>
      <c r="F48" s="48">
        <v>450</v>
      </c>
      <c r="G48" s="46" t="s">
        <v>113</v>
      </c>
      <c r="H48" s="13" t="s">
        <v>103</v>
      </c>
      <c r="I48" s="17">
        <f t="shared" si="0"/>
        <v>6058.122</v>
      </c>
      <c r="J48" s="44">
        <v>0.966</v>
      </c>
      <c r="K48" s="16">
        <f t="shared" si="1"/>
        <v>8.04678</v>
      </c>
      <c r="L48" s="1" t="s">
        <v>44</v>
      </c>
      <c r="M48" s="8" t="s">
        <v>104</v>
      </c>
      <c r="N48" s="18" t="s">
        <v>112</v>
      </c>
      <c r="O48" s="16">
        <v>144.241</v>
      </c>
      <c r="P48" s="3" t="s">
        <v>105</v>
      </c>
      <c r="Q48" s="3"/>
    </row>
    <row r="49" spans="1:16" ht="13.5">
      <c r="A49" s="35" t="s">
        <v>156</v>
      </c>
      <c r="B49" s="64" t="s">
        <v>192</v>
      </c>
      <c r="C49" s="20">
        <v>41628</v>
      </c>
      <c r="D49" s="37">
        <v>0.6458333333333334</v>
      </c>
      <c r="E49" s="12" t="s">
        <v>114</v>
      </c>
      <c r="F49" s="48">
        <v>450</v>
      </c>
      <c r="G49" s="46" t="s">
        <v>113</v>
      </c>
      <c r="H49" s="13">
        <v>281</v>
      </c>
      <c r="I49" s="17">
        <f t="shared" si="0"/>
        <v>3646.1879999999996</v>
      </c>
      <c r="J49" s="44">
        <v>1.094</v>
      </c>
      <c r="K49" s="16">
        <f t="shared" si="1"/>
        <v>9.11302</v>
      </c>
      <c r="L49" s="1" t="s">
        <v>27</v>
      </c>
      <c r="M49" s="8" t="s">
        <v>42</v>
      </c>
      <c r="N49" s="18" t="s">
        <v>112</v>
      </c>
      <c r="O49" s="16">
        <v>86.814</v>
      </c>
      <c r="P49" s="3" t="s">
        <v>43</v>
      </c>
    </row>
    <row r="50" spans="1:16" ht="13.5">
      <c r="A50" s="35" t="s">
        <v>157</v>
      </c>
      <c r="B50" s="64" t="s">
        <v>193</v>
      </c>
      <c r="C50" s="20">
        <v>41628</v>
      </c>
      <c r="D50" s="37">
        <v>0.6715277777777778</v>
      </c>
      <c r="E50" s="12" t="s">
        <v>114</v>
      </c>
      <c r="F50" s="48">
        <v>450</v>
      </c>
      <c r="G50" s="46" t="s">
        <v>113</v>
      </c>
      <c r="H50" s="15" t="s">
        <v>62</v>
      </c>
      <c r="I50" s="17">
        <f t="shared" si="0"/>
        <v>4143.215999999999</v>
      </c>
      <c r="J50" s="44">
        <v>1.01</v>
      </c>
      <c r="K50" s="16">
        <f t="shared" si="1"/>
        <v>8.4133</v>
      </c>
      <c r="L50" s="1" t="s">
        <v>27</v>
      </c>
      <c r="M50" s="47" t="s">
        <v>99</v>
      </c>
      <c r="N50" s="18" t="s">
        <v>112</v>
      </c>
      <c r="O50" s="49">
        <v>98.648</v>
      </c>
      <c r="P50" s="6" t="s">
        <v>100</v>
      </c>
    </row>
    <row r="51" spans="1:16" ht="13.5">
      <c r="A51" s="35" t="s">
        <v>158</v>
      </c>
      <c r="B51" s="64" t="s">
        <v>194</v>
      </c>
      <c r="C51" s="20">
        <v>41628</v>
      </c>
      <c r="D51" s="37">
        <v>0.9305555555555555</v>
      </c>
      <c r="E51" s="12" t="s">
        <v>114</v>
      </c>
      <c r="F51" s="48">
        <v>450</v>
      </c>
      <c r="G51" s="46" t="s">
        <v>113</v>
      </c>
      <c r="H51" s="38">
        <v>272</v>
      </c>
      <c r="I51" s="17">
        <f>(O51*42)</f>
        <v>3647.154</v>
      </c>
      <c r="J51" s="44">
        <v>1.076</v>
      </c>
      <c r="K51" s="16">
        <f t="shared" si="1"/>
        <v>8.963080000000001</v>
      </c>
      <c r="L51" s="12" t="s">
        <v>27</v>
      </c>
      <c r="M51" s="4" t="s">
        <v>106</v>
      </c>
      <c r="N51" s="18" t="s">
        <v>112</v>
      </c>
      <c r="O51" s="49">
        <v>86.837</v>
      </c>
      <c r="P51" s="6" t="s">
        <v>107</v>
      </c>
    </row>
    <row r="52" spans="1:16" ht="13.5">
      <c r="A52" s="35" t="s">
        <v>159</v>
      </c>
      <c r="B52" s="64" t="s">
        <v>195</v>
      </c>
      <c r="C52" s="20">
        <v>41628</v>
      </c>
      <c r="D52" s="37">
        <v>0.9479166666666666</v>
      </c>
      <c r="E52" s="12" t="s">
        <v>114</v>
      </c>
      <c r="F52" s="48">
        <v>450</v>
      </c>
      <c r="G52" s="46" t="s">
        <v>113</v>
      </c>
      <c r="H52" s="38">
        <v>281</v>
      </c>
      <c r="I52" s="17">
        <f>(O52*42)</f>
        <v>3640.1820000000002</v>
      </c>
      <c r="J52" s="44">
        <v>1.147</v>
      </c>
      <c r="K52" s="16">
        <f t="shared" si="1"/>
        <v>9.55451</v>
      </c>
      <c r="L52" s="12" t="s">
        <v>27</v>
      </c>
      <c r="M52" s="4" t="s">
        <v>109</v>
      </c>
      <c r="N52" s="18" t="s">
        <v>112</v>
      </c>
      <c r="O52" s="49">
        <v>86.671</v>
      </c>
      <c r="P52" s="6" t="s">
        <v>108</v>
      </c>
    </row>
    <row r="53" spans="1:16" ht="13.5">
      <c r="A53" s="35" t="s">
        <v>160</v>
      </c>
      <c r="B53" s="64" t="s">
        <v>196</v>
      </c>
      <c r="C53" s="20">
        <v>41628</v>
      </c>
      <c r="D53" s="37">
        <v>0.9618055555555555</v>
      </c>
      <c r="E53" s="12" t="s">
        <v>114</v>
      </c>
      <c r="F53" s="48">
        <v>450</v>
      </c>
      <c r="G53" s="46" t="s">
        <v>113</v>
      </c>
      <c r="H53" s="38" t="s">
        <v>79</v>
      </c>
      <c r="I53" s="17">
        <f>(O53*42)</f>
        <v>4261.236</v>
      </c>
      <c r="J53" s="44">
        <v>1.04</v>
      </c>
      <c r="K53" s="16">
        <f t="shared" si="1"/>
        <v>8.6632</v>
      </c>
      <c r="L53" s="12" t="s">
        <v>27</v>
      </c>
      <c r="M53" s="47" t="s">
        <v>99</v>
      </c>
      <c r="N53" s="18" t="s">
        <v>112</v>
      </c>
      <c r="O53" s="49">
        <v>101.458</v>
      </c>
      <c r="P53" s="6" t="s">
        <v>100</v>
      </c>
    </row>
    <row r="54" spans="1:16" ht="13.5">
      <c r="A54" s="35" t="s">
        <v>161</v>
      </c>
      <c r="B54" s="64" t="s">
        <v>197</v>
      </c>
      <c r="C54" s="20">
        <v>41628</v>
      </c>
      <c r="D54" s="37">
        <v>0.9791666666666666</v>
      </c>
      <c r="E54" s="12" t="s">
        <v>114</v>
      </c>
      <c r="F54" s="48">
        <v>450</v>
      </c>
      <c r="G54" s="46" t="s">
        <v>113</v>
      </c>
      <c r="H54" s="38">
        <v>279</v>
      </c>
      <c r="I54" s="17">
        <f>(O54*42)</f>
        <v>3680.166</v>
      </c>
      <c r="J54" s="44">
        <v>1.159</v>
      </c>
      <c r="K54" s="16">
        <f t="shared" si="1"/>
        <v>9.65447</v>
      </c>
      <c r="L54" s="12" t="s">
        <v>27</v>
      </c>
      <c r="M54" s="8" t="s">
        <v>110</v>
      </c>
      <c r="N54" s="18" t="s">
        <v>112</v>
      </c>
      <c r="O54" s="16">
        <v>87.623</v>
      </c>
      <c r="P54" s="3" t="s">
        <v>111</v>
      </c>
    </row>
    <row r="55" spans="1:16" ht="13.5">
      <c r="A55" s="35" t="s">
        <v>162</v>
      </c>
      <c r="B55" s="64" t="s">
        <v>198</v>
      </c>
      <c r="C55" s="20">
        <v>41628</v>
      </c>
      <c r="D55" s="37">
        <v>0.9909722222222223</v>
      </c>
      <c r="E55" s="12" t="s">
        <v>114</v>
      </c>
      <c r="F55" s="48">
        <v>450</v>
      </c>
      <c r="G55" s="46" t="s">
        <v>113</v>
      </c>
      <c r="H55" s="38" t="s">
        <v>62</v>
      </c>
      <c r="I55" s="17">
        <f>(O55*42)</f>
        <v>4347.21</v>
      </c>
      <c r="J55" s="44">
        <v>1.041</v>
      </c>
      <c r="K55" s="16">
        <f t="shared" si="1"/>
        <v>8.671529999999999</v>
      </c>
      <c r="L55" s="12" t="s">
        <v>27</v>
      </c>
      <c r="M55" s="47" t="s">
        <v>99</v>
      </c>
      <c r="N55" s="18" t="s">
        <v>112</v>
      </c>
      <c r="O55" s="49">
        <v>103.505</v>
      </c>
      <c r="P55" s="6" t="s">
        <v>100</v>
      </c>
    </row>
    <row r="56" spans="1:17" s="65" customFormat="1" ht="15" thickBot="1">
      <c r="A56" s="65" t="s">
        <v>77</v>
      </c>
      <c r="B56" s="66"/>
      <c r="C56" s="67"/>
      <c r="D56" s="68"/>
      <c r="E56" s="69"/>
      <c r="F56" s="70"/>
      <c r="G56" s="71"/>
      <c r="H56" s="72"/>
      <c r="I56" s="73">
        <f>SUM(I8:I55)</f>
        <v>175289.14199999996</v>
      </c>
      <c r="J56" s="74"/>
      <c r="K56" s="75"/>
      <c r="L56" s="69"/>
      <c r="M56" s="76"/>
      <c r="N56" s="77"/>
      <c r="O56" s="78">
        <f>SUM(O8:O55)</f>
        <v>4173.550999999999</v>
      </c>
      <c r="P56" s="79"/>
      <c r="Q56" s="80"/>
    </row>
    <row r="57" spans="1:16" ht="15" thickTop="1">
      <c r="A57" s="35"/>
      <c r="B57" s="64"/>
      <c r="C57" s="20"/>
      <c r="D57" s="37"/>
      <c r="E57" s="12"/>
      <c r="F57" s="47"/>
      <c r="G57" s="46"/>
      <c r="H57" s="38"/>
      <c r="I57" s="17"/>
      <c r="K57" s="16"/>
      <c r="L57" s="12"/>
      <c r="M57" s="47"/>
      <c r="N57" s="5"/>
      <c r="O57" s="49"/>
      <c r="P57" s="6"/>
    </row>
    <row r="58" spans="1:16" ht="13.5">
      <c r="A58" s="35"/>
      <c r="B58" s="64"/>
      <c r="C58" s="20"/>
      <c r="D58" s="37"/>
      <c r="E58" s="12"/>
      <c r="F58" s="47"/>
      <c r="G58" s="46"/>
      <c r="H58" s="38"/>
      <c r="I58" s="17"/>
      <c r="K58" s="16"/>
      <c r="L58" s="12"/>
      <c r="M58" s="8"/>
      <c r="N58" s="18"/>
      <c r="O58" s="51"/>
      <c r="P58" s="3"/>
    </row>
    <row r="59" spans="1:16" ht="13.5">
      <c r="A59" s="35"/>
      <c r="B59" s="64"/>
      <c r="C59" s="20"/>
      <c r="D59" s="37"/>
      <c r="E59" s="12"/>
      <c r="F59" s="47"/>
      <c r="G59" s="46"/>
      <c r="H59" s="38"/>
      <c r="I59" s="17"/>
      <c r="K59" s="16"/>
      <c r="L59" s="12"/>
      <c r="M59" s="8"/>
      <c r="N59" s="18"/>
      <c r="O59" s="16"/>
      <c r="P59" s="3"/>
    </row>
    <row r="60" spans="1:16" ht="13.5">
      <c r="A60" s="35"/>
      <c r="B60" s="64"/>
      <c r="C60" s="20"/>
      <c r="D60" s="37"/>
      <c r="E60" s="12"/>
      <c r="F60" s="47"/>
      <c r="G60" s="46"/>
      <c r="H60" s="38"/>
      <c r="I60" s="17"/>
      <c r="K60" s="16"/>
      <c r="L60" s="12"/>
      <c r="M60" s="8"/>
      <c r="N60" s="18"/>
      <c r="O60" s="16"/>
      <c r="P60" s="3"/>
    </row>
    <row r="61" spans="1:16" ht="13.5">
      <c r="A61" s="35"/>
      <c r="B61" s="64"/>
      <c r="C61" s="20"/>
      <c r="D61" s="37"/>
      <c r="E61" s="12"/>
      <c r="F61" s="47"/>
      <c r="G61" s="46"/>
      <c r="H61" s="38"/>
      <c r="I61" s="17"/>
      <c r="K61" s="16"/>
      <c r="L61" s="12"/>
      <c r="M61" s="8"/>
      <c r="N61" s="18"/>
      <c r="O61" s="51"/>
      <c r="P61" s="3"/>
    </row>
    <row r="62" spans="1:16" ht="13.5">
      <c r="A62" s="35"/>
      <c r="B62" s="64"/>
      <c r="C62" s="20"/>
      <c r="D62" s="37"/>
      <c r="E62" s="12"/>
      <c r="F62" s="47"/>
      <c r="G62" s="46"/>
      <c r="H62" s="38"/>
      <c r="I62" s="17"/>
      <c r="K62" s="16"/>
      <c r="L62" s="12"/>
      <c r="M62" s="4"/>
      <c r="N62" s="5"/>
      <c r="O62" s="49"/>
      <c r="P62" s="6"/>
    </row>
    <row r="63" spans="1:16" ht="13.5">
      <c r="A63" s="35"/>
      <c r="B63" s="64"/>
      <c r="C63" s="20"/>
      <c r="D63" s="37"/>
      <c r="E63" s="12"/>
      <c r="F63" s="47"/>
      <c r="G63" s="46"/>
      <c r="H63" s="38"/>
      <c r="I63" s="17"/>
      <c r="K63" s="16"/>
      <c r="L63" s="12"/>
      <c r="M63" s="4"/>
      <c r="N63" s="5"/>
      <c r="O63" s="49"/>
      <c r="P63" s="6"/>
    </row>
    <row r="64" spans="1:16" ht="13.5">
      <c r="A64" s="35"/>
      <c r="B64" s="64"/>
      <c r="C64" s="20"/>
      <c r="E64" s="12"/>
      <c r="F64" s="47"/>
      <c r="G64" s="46"/>
      <c r="I64" s="17"/>
      <c r="K64" s="16"/>
      <c r="M64" s="4"/>
      <c r="N64" s="5"/>
      <c r="O64" s="49"/>
      <c r="P64" s="6"/>
    </row>
    <row r="65" spans="1:16" ht="13.5">
      <c r="A65" s="35"/>
      <c r="B65" s="64"/>
      <c r="C65" s="20"/>
      <c r="E65" s="12"/>
      <c r="F65" s="47"/>
      <c r="G65" s="46"/>
      <c r="I65" s="17"/>
      <c r="K65" s="16"/>
      <c r="M65" s="8"/>
      <c r="N65" s="5"/>
      <c r="O65" s="16"/>
      <c r="P65" s="3"/>
    </row>
    <row r="66" spans="1:16" ht="13.5">
      <c r="A66" s="35"/>
      <c r="B66" s="64"/>
      <c r="C66" s="20"/>
      <c r="E66" s="12"/>
      <c r="F66" s="47"/>
      <c r="G66" s="46"/>
      <c r="I66" s="17"/>
      <c r="K66" s="16"/>
      <c r="M66" s="8"/>
      <c r="N66" s="18"/>
      <c r="O66" s="16"/>
      <c r="P66" s="3"/>
    </row>
    <row r="67" spans="1:16" ht="13.5">
      <c r="A67" s="35"/>
      <c r="B67" s="64"/>
      <c r="C67" s="20"/>
      <c r="E67" s="12"/>
      <c r="F67" s="47"/>
      <c r="G67" s="46"/>
      <c r="I67" s="17"/>
      <c r="K67" s="16"/>
      <c r="M67" s="4"/>
      <c r="N67" s="7"/>
      <c r="O67" s="50"/>
      <c r="P67" s="3"/>
    </row>
    <row r="68" spans="1:16" ht="13.5">
      <c r="A68" s="35"/>
      <c r="B68" s="64"/>
      <c r="C68" s="20"/>
      <c r="E68" s="12"/>
      <c r="F68" s="47"/>
      <c r="G68" s="46"/>
      <c r="I68" s="17"/>
      <c r="K68" s="16"/>
      <c r="M68" s="8"/>
      <c r="N68" s="18"/>
      <c r="O68" s="16"/>
      <c r="P68" s="3"/>
    </row>
    <row r="69" spans="1:16" ht="13.5">
      <c r="A69" s="35"/>
      <c r="B69" s="64"/>
      <c r="C69" s="20"/>
      <c r="E69" s="12"/>
      <c r="F69" s="47"/>
      <c r="G69" s="46"/>
      <c r="I69" s="17"/>
      <c r="K69" s="16"/>
      <c r="M69" s="4"/>
      <c r="N69" s="5"/>
      <c r="O69" s="49"/>
      <c r="P69" s="6"/>
    </row>
    <row r="70" spans="1:16" ht="13.5">
      <c r="A70" s="35"/>
      <c r="B70" s="64"/>
      <c r="C70" s="20"/>
      <c r="E70" s="12"/>
      <c r="F70" s="47"/>
      <c r="G70" s="46"/>
      <c r="I70" s="17"/>
      <c r="M70" s="4"/>
      <c r="N70" s="5"/>
      <c r="O70" s="49"/>
      <c r="P70" s="6"/>
    </row>
    <row r="71" spans="1:16" ht="13.5">
      <c r="A71" s="35"/>
      <c r="B71" s="64"/>
      <c r="C71" s="20"/>
      <c r="E71" s="12"/>
      <c r="F71" s="47"/>
      <c r="G71" s="46"/>
      <c r="I71" s="17"/>
      <c r="M71" s="58"/>
      <c r="N71" s="25"/>
      <c r="O71" s="16"/>
      <c r="P71" s="22"/>
    </row>
    <row r="72" spans="1:16" ht="13.5">
      <c r="A72" s="35"/>
      <c r="B72" s="64"/>
      <c r="C72" s="20"/>
      <c r="E72" s="12"/>
      <c r="F72" s="47"/>
      <c r="G72" s="46"/>
      <c r="I72" s="17"/>
      <c r="M72" s="8"/>
      <c r="N72" s="9"/>
      <c r="O72" s="51"/>
      <c r="P72" s="3"/>
    </row>
    <row r="73" spans="1:16" ht="13.5">
      <c r="A73" s="35"/>
      <c r="B73" s="64"/>
      <c r="C73" s="20"/>
      <c r="E73" s="12"/>
      <c r="F73" s="47"/>
      <c r="G73" s="46"/>
      <c r="I73" s="17"/>
      <c r="M73" s="48"/>
      <c r="N73" s="18"/>
      <c r="O73" s="16"/>
      <c r="P73" s="3"/>
    </row>
    <row r="74" spans="1:16" ht="13.5">
      <c r="A74" s="35"/>
      <c r="B74" s="64"/>
      <c r="C74" s="20"/>
      <c r="E74" s="12"/>
      <c r="F74" s="47"/>
      <c r="G74" s="46"/>
      <c r="I74" s="17"/>
      <c r="M74" s="48"/>
      <c r="N74" s="18"/>
      <c r="O74" s="16"/>
      <c r="P74" s="3"/>
    </row>
    <row r="75" spans="1:16" ht="13.5">
      <c r="A75" s="35"/>
      <c r="B75" s="64"/>
      <c r="C75" s="20"/>
      <c r="E75" s="12"/>
      <c r="F75" s="47"/>
      <c r="G75" s="46"/>
      <c r="I75" s="17"/>
      <c r="M75" s="48"/>
      <c r="N75" s="18"/>
      <c r="O75" s="16"/>
      <c r="P75" s="3"/>
    </row>
    <row r="76" spans="1:14" ht="13.5">
      <c r="A76" s="35"/>
      <c r="B76" s="64"/>
      <c r="C76" s="20"/>
      <c r="E76" s="12"/>
      <c r="F76" s="47"/>
      <c r="G76" s="46"/>
      <c r="I76" s="17"/>
      <c r="M76" s="47"/>
      <c r="N76" s="5"/>
    </row>
    <row r="77" spans="1:14" ht="13.5">
      <c r="A77" s="35"/>
      <c r="B77" s="64"/>
      <c r="C77" s="20"/>
      <c r="E77" s="12"/>
      <c r="F77" s="47"/>
      <c r="G77" s="46"/>
      <c r="I77" s="17"/>
      <c r="M77" s="47"/>
      <c r="N77" s="5"/>
    </row>
    <row r="78" spans="1:16" ht="13.5">
      <c r="A78" s="35"/>
      <c r="B78" s="64"/>
      <c r="C78" s="20"/>
      <c r="E78" s="12"/>
      <c r="F78" s="47"/>
      <c r="G78" s="46"/>
      <c r="I78" s="17"/>
      <c r="M78" s="48"/>
      <c r="N78" s="18"/>
      <c r="O78" s="16"/>
      <c r="P78" s="3"/>
    </row>
    <row r="79" spans="1:14" ht="13.5">
      <c r="A79" s="35"/>
      <c r="B79" s="64"/>
      <c r="C79" s="20"/>
      <c r="E79" s="12"/>
      <c r="F79" s="47"/>
      <c r="G79" s="46"/>
      <c r="I79" s="17"/>
      <c r="M79" s="47"/>
      <c r="N79" s="5"/>
    </row>
    <row r="80" spans="1:16" ht="13.5">
      <c r="A80" s="35"/>
      <c r="B80" s="64"/>
      <c r="C80" s="20"/>
      <c r="E80" s="12"/>
      <c r="F80" s="47"/>
      <c r="G80" s="46"/>
      <c r="I80" s="17"/>
      <c r="M80" s="47"/>
      <c r="N80" s="5"/>
      <c r="O80" s="49"/>
      <c r="P80" s="6"/>
    </row>
    <row r="81" spans="1:16" ht="13.5">
      <c r="A81" s="35"/>
      <c r="B81" s="64"/>
      <c r="C81" s="20"/>
      <c r="E81" s="12"/>
      <c r="F81" s="47"/>
      <c r="G81" s="46"/>
      <c r="I81" s="17"/>
      <c r="M81" s="47"/>
      <c r="N81" s="5"/>
      <c r="O81" s="49"/>
      <c r="P81" s="6"/>
    </row>
    <row r="82" spans="1:14" ht="13.5">
      <c r="A82" s="35"/>
      <c r="B82" s="64"/>
      <c r="C82" s="20"/>
      <c r="E82" s="12"/>
      <c r="F82" s="47"/>
      <c r="G82" s="46"/>
      <c r="I82" s="17"/>
      <c r="M82" s="47"/>
      <c r="N82" s="5"/>
    </row>
    <row r="83" spans="1:16" ht="13.5">
      <c r="A83" s="35"/>
      <c r="B83" s="64"/>
      <c r="C83" s="20"/>
      <c r="E83" s="12"/>
      <c r="F83" s="47"/>
      <c r="G83" s="46"/>
      <c r="I83" s="17"/>
      <c r="M83" s="48"/>
      <c r="N83" s="18"/>
      <c r="O83" s="16"/>
      <c r="P83" s="3"/>
    </row>
    <row r="84" spans="1:16" ht="13.5">
      <c r="A84" s="35"/>
      <c r="B84" s="64"/>
      <c r="C84" s="20"/>
      <c r="E84" s="12"/>
      <c r="F84" s="47"/>
      <c r="G84" s="46"/>
      <c r="I84" s="17"/>
      <c r="M84" s="48"/>
      <c r="N84" s="18"/>
      <c r="O84" s="51"/>
      <c r="P84" s="3"/>
    </row>
    <row r="85" spans="1:14" ht="13.5">
      <c r="A85" s="35"/>
      <c r="B85" s="64"/>
      <c r="C85" s="20"/>
      <c r="E85" s="12"/>
      <c r="F85" s="47"/>
      <c r="G85" s="46"/>
      <c r="I85" s="17"/>
      <c r="N85" s="5"/>
    </row>
    <row r="86" spans="1:16" ht="13.5">
      <c r="A86" s="35"/>
      <c r="B86" s="64"/>
      <c r="C86" s="20"/>
      <c r="E86" s="12"/>
      <c r="F86" s="47"/>
      <c r="G86" s="46"/>
      <c r="I86" s="17"/>
      <c r="M86" s="48"/>
      <c r="N86" s="18"/>
      <c r="O86" s="16"/>
      <c r="P86" s="3"/>
    </row>
    <row r="87" spans="1:16" ht="13.5">
      <c r="A87" s="35"/>
      <c r="B87" s="64"/>
      <c r="C87" s="20"/>
      <c r="E87" s="12"/>
      <c r="F87" s="47"/>
      <c r="G87" s="46"/>
      <c r="I87" s="17"/>
      <c r="M87" s="48"/>
      <c r="N87" s="18"/>
      <c r="O87" s="16"/>
      <c r="P87" s="3"/>
    </row>
    <row r="88" spans="1:16" ht="13.5">
      <c r="A88" s="35"/>
      <c r="B88" s="64"/>
      <c r="C88" s="20"/>
      <c r="E88" s="12"/>
      <c r="F88" s="47"/>
      <c r="G88" s="46"/>
      <c r="I88" s="17"/>
      <c r="M88" s="47"/>
      <c r="N88" s="5"/>
      <c r="O88" s="49"/>
      <c r="P88" s="6"/>
    </row>
    <row r="89" spans="1:16" ht="13.5">
      <c r="A89" s="35"/>
      <c r="B89" s="64"/>
      <c r="C89" s="20"/>
      <c r="E89" s="12"/>
      <c r="F89" s="47"/>
      <c r="G89" s="46"/>
      <c r="I89" s="17"/>
      <c r="M89" s="47"/>
      <c r="N89" s="5"/>
      <c r="O89" s="49"/>
      <c r="P89" s="6"/>
    </row>
    <row r="90" spans="1:16" ht="13.5">
      <c r="A90" s="35"/>
      <c r="B90" s="64"/>
      <c r="C90" s="20"/>
      <c r="E90" s="12"/>
      <c r="F90" s="47"/>
      <c r="G90" s="46"/>
      <c r="I90" s="17"/>
      <c r="M90" s="48"/>
      <c r="N90" s="18"/>
      <c r="O90" s="51"/>
      <c r="P90" s="3"/>
    </row>
    <row r="91" spans="9:15" ht="13.5">
      <c r="I91" s="42"/>
      <c r="O91" s="52"/>
    </row>
  </sheetData>
  <sheetProtection/>
  <mergeCells count="3">
    <mergeCell ref="E2:H2"/>
    <mergeCell ref="E1:H1"/>
    <mergeCell ref="E3:H3"/>
  </mergeCells>
  <printOptions/>
  <pageMargins left="0.7" right="0.7" top="0.75" bottom="0.75" header="0.3" footer="0.3"/>
  <pageSetup fitToHeight="1" fitToWidth="1" horizontalDpi="600" verticalDpi="600" orientation="portrait" scale="5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Steve Mobley</cp:lastModifiedBy>
  <cp:lastPrinted>2013-12-29T22:27:52Z</cp:lastPrinted>
  <dcterms:created xsi:type="dcterms:W3CDTF">2013-07-30T16:02:14Z</dcterms:created>
  <dcterms:modified xsi:type="dcterms:W3CDTF">2013-12-30T22:37:05Z</dcterms:modified>
  <cp:category/>
  <cp:version/>
  <cp:contentType/>
  <cp:contentStatus/>
</cp:coreProperties>
</file>